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mc:AlternateContent xmlns:mc="http://schemas.openxmlformats.org/markup-compatibility/2006">
    <mc:Choice Requires="x15">
      <x15ac:absPath xmlns:x15ac="http://schemas.microsoft.com/office/spreadsheetml/2010/11/ac" url="D:\陸上競技\記録情報\2026年\20260503第62回山形県通信陸上競技大会\資料\"/>
    </mc:Choice>
  </mc:AlternateContent>
  <xr:revisionPtr revIDLastSave="0" documentId="13_ncr:1_{0EAAAA65-1898-428B-9E97-4F7EC962B91C}" xr6:coauthVersionLast="47" xr6:coauthVersionMax="47" xr10:uidLastSave="{00000000-0000-0000-0000-000000000000}"/>
  <workbookProtection workbookAlgorithmName="SHA-512" workbookHashValue="6CsEhhKR2xhv2wT0UOl8UMcAhPdD4ASbLP1Tyw+zNQrV+gjWAsIfGMOENeYvt68+tlIKX+IdBEpq7bJxKjmQWQ==" workbookSaltValue="tiDy6XleXYcOKnFym/vsmA==" workbookSpinCount="100000" lockStructure="1"/>
  <bookViews>
    <workbookView xWindow="-120" yWindow="-120" windowWidth="29040" windowHeight="15720" tabRatio="749" xr2:uid="{00000000-000D-0000-FFFF-FFFF00000000}"/>
  </bookViews>
  <sheets>
    <sheet name="基礎データ" sheetId="30" r:id="rId1"/>
    <sheet name="申込書（個人種目）" sheetId="1" r:id="rId2"/>
    <sheet name="申込書（リレー種目）" sheetId="18" r:id="rId3"/>
    <sheet name="参加料納入書" sheetId="28" r:id="rId4"/>
    <sheet name="自由シート" sheetId="29" r:id="rId5"/>
    <sheet name="kyougisha転記用" sheetId="4" state="hidden" r:id="rId6"/>
    <sheet name="relay転記用" sheetId="27" state="hidden" r:id="rId7"/>
    <sheet name="(種目・作業用)" sheetId="2" state="hidden" r:id="rId8"/>
    <sheet name="(種目資料・作業用)" sheetId="6" state="hidden" r:id="rId9"/>
  </sheets>
  <definedNames>
    <definedName name="gakunen1">'申込書（個人種目）'!$E$206:$E$223</definedName>
    <definedName name="gakunen2">'申込書（リレー種目）'!$M$122:$M$139</definedName>
    <definedName name="gender1">'申込書（個人種目）'!$F$206:$F$207</definedName>
    <definedName name="prefec1">'申込書（個人種目）'!$AT$205:$AT$252</definedName>
    <definedName name="prefec2">'申込書（リレー種目）'!$AG$121:$AG$168</definedName>
    <definedName name="_xlnm.Print_Area" localSheetId="0">基礎データ!$A$1:$G$21</definedName>
    <definedName name="_xlnm.Print_Area" localSheetId="3">参加料納入書!$A$1:$L$30</definedName>
    <definedName name="_xlnm.Print_Area" localSheetId="2">'申込書（リレー種目）'!$A$1:$N$80</definedName>
    <definedName name="_xlnm.Print_Area" localSheetId="1">'申込書（個人種目）'!$A$1:$U$164</definedName>
    <definedName name="shozoku">'申込書（個人種目）'!$G$271:$G$600</definedName>
    <definedName name="shozoku2">'申込書（リレー種目）'!$K$145:$K$600</definedName>
    <definedName name="shubetsu1">'申込書（個人種目）'!$AO$205:$AO$208</definedName>
    <definedName name="shubetsu2">'申込書（リレー種目）'!$AB$121:$AB$124</definedName>
    <definedName name="shumoku1">'申込書（個人種目）'!$G$206:$G$239</definedName>
    <definedName name="shumoku2">'申込書（リレー種目）'!$C$122:$C$125</definedName>
    <definedName name="team2">'申込書（リレー種目）'!$D$122:$D$126</definedName>
    <definedName name="女">'申込書（個人種目）'!$H$243:$H$256</definedName>
    <definedName name="男">'申込書（個人種目）'!$G$243:$G$258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27" i="1" l="1"/>
  <c r="X126" i="1"/>
  <c r="X86" i="1"/>
  <c r="X85" i="1"/>
  <c r="X44" i="1"/>
  <c r="X45" i="1"/>
  <c r="X4" i="1"/>
  <c r="X3" i="1"/>
  <c r="W13" i="18" l="1"/>
  <c r="W19" i="18"/>
  <c r="W25" i="18"/>
  <c r="W47" i="18"/>
  <c r="W53" i="18"/>
  <c r="W59" i="18"/>
  <c r="W65" i="18"/>
  <c r="W7" i="18"/>
  <c r="AI8" i="1"/>
  <c r="AI9" i="1"/>
  <c r="AI10" i="1"/>
  <c r="AI11" i="1"/>
  <c r="AI12" i="1"/>
  <c r="AI13" i="1"/>
  <c r="AI14" i="1"/>
  <c r="AI15" i="1"/>
  <c r="AI16" i="1"/>
  <c r="AI17" i="1"/>
  <c r="AI18" i="1"/>
  <c r="AI19" i="1"/>
  <c r="AI20" i="1"/>
  <c r="AI21" i="1"/>
  <c r="AI22" i="1"/>
  <c r="AI23" i="1"/>
  <c r="AI24" i="1"/>
  <c r="AI25" i="1"/>
  <c r="AI26" i="1"/>
  <c r="AI27" i="1"/>
  <c r="AI28" i="1"/>
  <c r="AI29" i="1"/>
  <c r="AI30" i="1"/>
  <c r="AI31"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I113" i="1"/>
  <c r="AI130" i="1"/>
  <c r="AI131" i="1"/>
  <c r="AI132" i="1"/>
  <c r="AI133" i="1"/>
  <c r="AI134" i="1"/>
  <c r="AI135" i="1"/>
  <c r="AI136" i="1"/>
  <c r="AI137" i="1"/>
  <c r="AI138" i="1"/>
  <c r="AI139" i="1"/>
  <c r="AI140" i="1"/>
  <c r="AI141" i="1"/>
  <c r="AI142" i="1"/>
  <c r="AI143" i="1"/>
  <c r="AI144" i="1"/>
  <c r="AI145" i="1"/>
  <c r="AI146" i="1"/>
  <c r="AI147" i="1"/>
  <c r="AI148" i="1"/>
  <c r="AI149" i="1"/>
  <c r="AI150" i="1"/>
  <c r="AI151" i="1"/>
  <c r="AI152" i="1"/>
  <c r="AI153" i="1"/>
  <c r="AI154" i="1"/>
  <c r="AI7" i="1"/>
  <c r="AE8" i="1"/>
  <c r="AE9" i="1"/>
  <c r="AE10" i="1"/>
  <c r="AE11" i="1"/>
  <c r="AE12" i="1"/>
  <c r="AE13" i="1"/>
  <c r="AE14" i="1"/>
  <c r="AE15" i="1"/>
  <c r="AE16" i="1"/>
  <c r="AE17" i="1"/>
  <c r="AE18" i="1"/>
  <c r="AE19" i="1"/>
  <c r="AE20" i="1"/>
  <c r="AE21" i="1"/>
  <c r="AE22" i="1"/>
  <c r="AE23" i="1"/>
  <c r="AE24" i="1"/>
  <c r="AE25" i="1"/>
  <c r="AE26" i="1"/>
  <c r="AE27" i="1"/>
  <c r="AE28" i="1"/>
  <c r="AE29" i="1"/>
  <c r="AE30" i="1"/>
  <c r="AE31"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AE113" i="1"/>
  <c r="AE130" i="1"/>
  <c r="AE131" i="1"/>
  <c r="AE132" i="1"/>
  <c r="AE133" i="1"/>
  <c r="AE134" i="1"/>
  <c r="AE135" i="1"/>
  <c r="AE136" i="1"/>
  <c r="AE137" i="1"/>
  <c r="AE138" i="1"/>
  <c r="AE139" i="1"/>
  <c r="AE140" i="1"/>
  <c r="AE141" i="1"/>
  <c r="AE142" i="1"/>
  <c r="AE143" i="1"/>
  <c r="AE144" i="1"/>
  <c r="AE145" i="1"/>
  <c r="AE146" i="1"/>
  <c r="AE147" i="1"/>
  <c r="AE148" i="1"/>
  <c r="AE149" i="1"/>
  <c r="AE150" i="1"/>
  <c r="AE151" i="1"/>
  <c r="AE152" i="1"/>
  <c r="AE153" i="1"/>
  <c r="AE154" i="1"/>
  <c r="AE7" i="1"/>
  <c r="C37" i="18" l="1"/>
  <c r="C77" i="18" s="1"/>
  <c r="Y8" i="1" l="1"/>
  <c r="Z8" i="1"/>
  <c r="AA8" i="1"/>
  <c r="AF8" i="1" s="1"/>
  <c r="AL8" i="1"/>
  <c r="AQ8" i="1"/>
  <c r="AV8" i="1"/>
  <c r="Y9" i="1"/>
  <c r="Z9" i="1"/>
  <c r="AB9" i="1" s="1"/>
  <c r="AA9" i="1"/>
  <c r="AL9" i="1"/>
  <c r="AN9" i="1" s="1"/>
  <c r="AP9" i="1"/>
  <c r="AQ9" i="1"/>
  <c r="AV9" i="1"/>
  <c r="Y10" i="1"/>
  <c r="Z10" i="1"/>
  <c r="AC10" i="1" s="1"/>
  <c r="AA10" i="1"/>
  <c r="AG10" i="1" s="1"/>
  <c r="AL10" i="1"/>
  <c r="AS10" i="1" s="1"/>
  <c r="AP10" i="1"/>
  <c r="AQ10" i="1"/>
  <c r="AV10" i="1"/>
  <c r="Y11" i="1"/>
  <c r="Z11" i="1"/>
  <c r="AC11" i="1" s="1"/>
  <c r="AA11" i="1"/>
  <c r="AL11" i="1"/>
  <c r="AN11" i="1" s="1"/>
  <c r="AM11" i="1"/>
  <c r="AP11" i="1"/>
  <c r="AQ11" i="1"/>
  <c r="AS11" i="1"/>
  <c r="AV11" i="1"/>
  <c r="Y12" i="1"/>
  <c r="Z12" i="1"/>
  <c r="AA12" i="1"/>
  <c r="AF12" i="1" s="1"/>
  <c r="AG12" i="1"/>
  <c r="AH12" i="1"/>
  <c r="AL12" i="1"/>
  <c r="AQ12" i="1"/>
  <c r="AV12" i="1"/>
  <c r="Y13" i="1"/>
  <c r="Z13" i="1"/>
  <c r="AB13" i="1" s="1"/>
  <c r="AA13" i="1"/>
  <c r="AL13" i="1"/>
  <c r="AQ13" i="1"/>
  <c r="AV13" i="1"/>
  <c r="Y14" i="1"/>
  <c r="Z14" i="1"/>
  <c r="AC14" i="1" s="1"/>
  <c r="AA14" i="1"/>
  <c r="AL14" i="1"/>
  <c r="AQ14" i="1"/>
  <c r="AV14" i="1"/>
  <c r="Y15" i="1"/>
  <c r="Z15" i="1"/>
  <c r="AC15" i="1" s="1"/>
  <c r="AA15" i="1"/>
  <c r="AL15" i="1"/>
  <c r="AN15" i="1" s="1"/>
  <c r="AQ15" i="1"/>
  <c r="AV15" i="1"/>
  <c r="Y16" i="1"/>
  <c r="Z16" i="1"/>
  <c r="AC16" i="1" s="1"/>
  <c r="AA16" i="1"/>
  <c r="AG16" i="1" s="1"/>
  <c r="AL16" i="1"/>
  <c r="AQ16" i="1"/>
  <c r="AV16" i="1"/>
  <c r="Y17" i="1"/>
  <c r="Z17" i="1"/>
  <c r="AB17" i="1" s="1"/>
  <c r="AA17" i="1"/>
  <c r="AL17" i="1"/>
  <c r="AQ17" i="1"/>
  <c r="AV17" i="1"/>
  <c r="Y18" i="1"/>
  <c r="Z18" i="1"/>
  <c r="AC18" i="1" s="1"/>
  <c r="AA18" i="1"/>
  <c r="AG18" i="1" s="1"/>
  <c r="AL18" i="1"/>
  <c r="AQ18" i="1"/>
  <c r="AV18" i="1"/>
  <c r="Y19" i="1"/>
  <c r="Z19" i="1"/>
  <c r="AC19" i="1" s="1"/>
  <c r="AA19" i="1"/>
  <c r="AL19" i="1"/>
  <c r="AP19" i="1" s="1"/>
  <c r="AQ19" i="1"/>
  <c r="AV19" i="1"/>
  <c r="Y20" i="1"/>
  <c r="Z20" i="1"/>
  <c r="AC20" i="1" s="1"/>
  <c r="AA20" i="1"/>
  <c r="AG20" i="1" s="1"/>
  <c r="AL20" i="1"/>
  <c r="AQ20" i="1"/>
  <c r="AV20" i="1"/>
  <c r="Y21" i="1"/>
  <c r="Z21" i="1"/>
  <c r="AB21" i="1" s="1"/>
  <c r="AA21" i="1"/>
  <c r="AL21" i="1"/>
  <c r="AQ21" i="1"/>
  <c r="AV21" i="1"/>
  <c r="Y22" i="1"/>
  <c r="Z22" i="1"/>
  <c r="AC22" i="1" s="1"/>
  <c r="AA22" i="1"/>
  <c r="AL22" i="1"/>
  <c r="AN22" i="1" s="1"/>
  <c r="AQ22" i="1"/>
  <c r="AV22" i="1"/>
  <c r="Y23" i="1"/>
  <c r="Z23" i="1"/>
  <c r="AC23" i="1" s="1"/>
  <c r="AA23" i="1"/>
  <c r="AG23" i="1" s="1"/>
  <c r="AL23" i="1"/>
  <c r="AQ23" i="1"/>
  <c r="AV23" i="1"/>
  <c r="Y24" i="1"/>
  <c r="Z24" i="1"/>
  <c r="AB24" i="1" s="1"/>
  <c r="AA24" i="1"/>
  <c r="AL24" i="1"/>
  <c r="AQ24" i="1"/>
  <c r="AV24" i="1"/>
  <c r="Y25" i="1"/>
  <c r="Z25" i="1"/>
  <c r="AA25" i="1"/>
  <c r="AL25" i="1"/>
  <c r="AQ25" i="1"/>
  <c r="AV25" i="1"/>
  <c r="Y26" i="1"/>
  <c r="Z26" i="1"/>
  <c r="AB26" i="1" s="1"/>
  <c r="AA26" i="1"/>
  <c r="AL26" i="1"/>
  <c r="AS26" i="1" s="1"/>
  <c r="AQ26" i="1"/>
  <c r="AV26" i="1"/>
  <c r="Y27" i="1"/>
  <c r="Z27" i="1"/>
  <c r="AC27" i="1" s="1"/>
  <c r="AA27" i="1"/>
  <c r="AL27" i="1"/>
  <c r="AQ27" i="1"/>
  <c r="AV27" i="1"/>
  <c r="Y28" i="1"/>
  <c r="Z28" i="1"/>
  <c r="AB28" i="1" s="1"/>
  <c r="AA28" i="1"/>
  <c r="AL28" i="1"/>
  <c r="AQ28" i="1"/>
  <c r="AV28" i="1"/>
  <c r="Y29" i="1"/>
  <c r="Z29" i="1"/>
  <c r="AA29" i="1"/>
  <c r="AL29" i="1"/>
  <c r="AP29" i="1" s="1"/>
  <c r="AQ29" i="1"/>
  <c r="AV29" i="1"/>
  <c r="Y30" i="1"/>
  <c r="Z30" i="1"/>
  <c r="AB30" i="1" s="1"/>
  <c r="AA30" i="1"/>
  <c r="AL30" i="1"/>
  <c r="AM30" i="1" s="1"/>
  <c r="AQ30" i="1"/>
  <c r="AV30" i="1"/>
  <c r="Y31" i="1"/>
  <c r="Z31" i="1"/>
  <c r="AC31" i="1" s="1"/>
  <c r="AA31" i="1"/>
  <c r="AF31" i="1" s="1"/>
  <c r="AL31" i="1"/>
  <c r="AP31" i="1" s="1"/>
  <c r="AQ31" i="1"/>
  <c r="AV31" i="1"/>
  <c r="Y48" i="1"/>
  <c r="Z48" i="1"/>
  <c r="AB48" i="1" s="1"/>
  <c r="AA48" i="1"/>
  <c r="AG48" i="1" s="1"/>
  <c r="AL48" i="1"/>
  <c r="AQ48" i="1"/>
  <c r="AV48" i="1"/>
  <c r="Y49" i="1"/>
  <c r="Z49" i="1"/>
  <c r="AB49" i="1" s="1"/>
  <c r="AA49" i="1"/>
  <c r="AL49" i="1"/>
  <c r="AN49" i="1" s="1"/>
  <c r="AQ49" i="1"/>
  <c r="AS49" i="1"/>
  <c r="AV49" i="1"/>
  <c r="Y50" i="1"/>
  <c r="Z50" i="1"/>
  <c r="AB50" i="1" s="1"/>
  <c r="AA50" i="1"/>
  <c r="AF50" i="1" s="1"/>
  <c r="AL50" i="1"/>
  <c r="AP50" i="1" s="1"/>
  <c r="AQ50" i="1"/>
  <c r="AV50" i="1"/>
  <c r="Y51" i="1"/>
  <c r="Z51" i="1"/>
  <c r="AB51" i="1" s="1"/>
  <c r="AA51" i="1"/>
  <c r="AF51" i="1" s="1"/>
  <c r="AL51" i="1"/>
  <c r="AQ51" i="1"/>
  <c r="AV51" i="1"/>
  <c r="Y52" i="1"/>
  <c r="Z52" i="1"/>
  <c r="AB52" i="1" s="1"/>
  <c r="AA52" i="1"/>
  <c r="AG52" i="1" s="1"/>
  <c r="AL52" i="1"/>
  <c r="AQ52" i="1"/>
  <c r="AV52" i="1"/>
  <c r="Y53" i="1"/>
  <c r="Z53" i="1"/>
  <c r="AC53" i="1" s="1"/>
  <c r="AA53" i="1"/>
  <c r="AL53" i="1"/>
  <c r="AP53" i="1" s="1"/>
  <c r="AQ53" i="1"/>
  <c r="AV53" i="1"/>
  <c r="Y54" i="1"/>
  <c r="Z54" i="1"/>
  <c r="AA54" i="1"/>
  <c r="AG54" i="1" s="1"/>
  <c r="AB54" i="1"/>
  <c r="AL54" i="1"/>
  <c r="AQ54" i="1"/>
  <c r="AV54" i="1"/>
  <c r="Y55" i="1"/>
  <c r="Z55" i="1"/>
  <c r="AB55" i="1" s="1"/>
  <c r="AA55" i="1"/>
  <c r="AF55" i="1" s="1"/>
  <c r="AL55" i="1"/>
  <c r="AQ55" i="1"/>
  <c r="AV55" i="1"/>
  <c r="Y56" i="1"/>
  <c r="Z56" i="1"/>
  <c r="AB56" i="1" s="1"/>
  <c r="AA56" i="1"/>
  <c r="AG56" i="1" s="1"/>
  <c r="AL56" i="1"/>
  <c r="AQ56" i="1"/>
  <c r="AV56" i="1"/>
  <c r="Y57" i="1"/>
  <c r="Z57" i="1"/>
  <c r="AB57" i="1" s="1"/>
  <c r="AA57" i="1"/>
  <c r="AF57" i="1" s="1"/>
  <c r="AL57" i="1"/>
  <c r="AQ57" i="1"/>
  <c r="AV57" i="1"/>
  <c r="Y58" i="1"/>
  <c r="Z58" i="1"/>
  <c r="AB58" i="1" s="1"/>
  <c r="AA58" i="1"/>
  <c r="AG58" i="1" s="1"/>
  <c r="AL58" i="1"/>
  <c r="AQ58" i="1"/>
  <c r="AV58" i="1"/>
  <c r="Y59" i="1"/>
  <c r="Z59" i="1"/>
  <c r="AC59" i="1" s="1"/>
  <c r="AA59" i="1"/>
  <c r="AL59" i="1"/>
  <c r="AM59" i="1" s="1"/>
  <c r="AQ59" i="1"/>
  <c r="AV59" i="1"/>
  <c r="Y60" i="1"/>
  <c r="Z60" i="1"/>
  <c r="AB60" i="1" s="1"/>
  <c r="AA60" i="1"/>
  <c r="AG60" i="1" s="1"/>
  <c r="AH60" i="1"/>
  <c r="AL60" i="1"/>
  <c r="AQ60" i="1"/>
  <c r="AV60" i="1"/>
  <c r="Y61" i="1"/>
  <c r="Z61" i="1"/>
  <c r="AB61" i="1" s="1"/>
  <c r="AA61" i="1"/>
  <c r="AL61" i="1"/>
  <c r="AQ61" i="1"/>
  <c r="AV61" i="1"/>
  <c r="Y62" i="1"/>
  <c r="Z62" i="1"/>
  <c r="AB62" i="1" s="1"/>
  <c r="AA62" i="1"/>
  <c r="AF62" i="1" s="1"/>
  <c r="AL62" i="1"/>
  <c r="AQ62" i="1"/>
  <c r="AV62" i="1"/>
  <c r="Y63" i="1"/>
  <c r="Z63" i="1"/>
  <c r="AA63" i="1"/>
  <c r="AL63" i="1"/>
  <c r="AP63" i="1" s="1"/>
  <c r="AQ63" i="1"/>
  <c r="AV63" i="1"/>
  <c r="Y64" i="1"/>
  <c r="Z64" i="1"/>
  <c r="AC64" i="1" s="1"/>
  <c r="AA64" i="1"/>
  <c r="AL64" i="1"/>
  <c r="AM64" i="1" s="1"/>
  <c r="AQ64" i="1"/>
  <c r="AV64" i="1"/>
  <c r="Y65" i="1"/>
  <c r="Z65" i="1"/>
  <c r="AC65" i="1" s="1"/>
  <c r="AA65" i="1"/>
  <c r="AF65" i="1" s="1"/>
  <c r="AL65" i="1"/>
  <c r="AQ65" i="1"/>
  <c r="AV65" i="1"/>
  <c r="Y66" i="1"/>
  <c r="Z66" i="1"/>
  <c r="AB66" i="1" s="1"/>
  <c r="AA66" i="1"/>
  <c r="AL66" i="1"/>
  <c r="AQ66" i="1"/>
  <c r="AV66" i="1"/>
  <c r="Y67" i="1"/>
  <c r="Z67" i="1"/>
  <c r="AB67" i="1" s="1"/>
  <c r="AA67" i="1"/>
  <c r="AL67" i="1"/>
  <c r="AP67" i="1" s="1"/>
  <c r="AQ67" i="1"/>
  <c r="AV67" i="1"/>
  <c r="Y68" i="1"/>
  <c r="Z68" i="1"/>
  <c r="AB68" i="1" s="1"/>
  <c r="AA68" i="1"/>
  <c r="AF68" i="1" s="1"/>
  <c r="AL68" i="1"/>
  <c r="AQ68" i="1"/>
  <c r="AV68" i="1"/>
  <c r="Y69" i="1"/>
  <c r="Z69" i="1"/>
  <c r="AC69" i="1" s="1"/>
  <c r="AA69" i="1"/>
  <c r="AL69" i="1"/>
  <c r="AN69" i="1" s="1"/>
  <c r="AQ69" i="1"/>
  <c r="AV69" i="1"/>
  <c r="Y70" i="1"/>
  <c r="Z70" i="1"/>
  <c r="AB70" i="1" s="1"/>
  <c r="AA70" i="1"/>
  <c r="AG70" i="1" s="1"/>
  <c r="AL70" i="1"/>
  <c r="AP70" i="1" s="1"/>
  <c r="AQ70" i="1"/>
  <c r="AV70" i="1"/>
  <c r="Y71" i="1"/>
  <c r="Z71" i="1"/>
  <c r="AC71" i="1" s="1"/>
  <c r="AA71" i="1"/>
  <c r="AF71" i="1" s="1"/>
  <c r="AL71" i="1"/>
  <c r="AN71" i="1" s="1"/>
  <c r="AQ71" i="1"/>
  <c r="AV71" i="1"/>
  <c r="Y72" i="1"/>
  <c r="Z72" i="1"/>
  <c r="AC72" i="1" s="1"/>
  <c r="AA72" i="1"/>
  <c r="AF72" i="1" s="1"/>
  <c r="AL72" i="1"/>
  <c r="AQ72" i="1"/>
  <c r="AV72" i="1"/>
  <c r="Y89" i="1"/>
  <c r="Z89" i="1"/>
  <c r="AC89" i="1" s="1"/>
  <c r="AA89" i="1"/>
  <c r="AG89" i="1" s="1"/>
  <c r="AL89" i="1"/>
  <c r="AQ89" i="1"/>
  <c r="AV89" i="1"/>
  <c r="Y90" i="1"/>
  <c r="Z90" i="1"/>
  <c r="AB90" i="1" s="1"/>
  <c r="AA90" i="1"/>
  <c r="AG90" i="1" s="1"/>
  <c r="AL90" i="1"/>
  <c r="AQ90" i="1"/>
  <c r="AV90" i="1"/>
  <c r="Y91" i="1"/>
  <c r="Z91" i="1"/>
  <c r="AC91" i="1" s="1"/>
  <c r="AA91" i="1"/>
  <c r="AL91" i="1"/>
  <c r="AM91" i="1" s="1"/>
  <c r="AQ91" i="1"/>
  <c r="AV91" i="1"/>
  <c r="Y92" i="1"/>
  <c r="Z92" i="1"/>
  <c r="AB92" i="1" s="1"/>
  <c r="AA92" i="1"/>
  <c r="AF92" i="1" s="1"/>
  <c r="AL92" i="1"/>
  <c r="AQ92" i="1"/>
  <c r="AV92" i="1"/>
  <c r="Y93" i="1"/>
  <c r="Z93" i="1"/>
  <c r="AC93" i="1" s="1"/>
  <c r="AA93" i="1"/>
  <c r="AL93" i="1"/>
  <c r="AP93" i="1" s="1"/>
  <c r="AQ93" i="1"/>
  <c r="AV93" i="1"/>
  <c r="Y94" i="1"/>
  <c r="Z94" i="1"/>
  <c r="AB94" i="1" s="1"/>
  <c r="AA94" i="1"/>
  <c r="AL94" i="1"/>
  <c r="AQ94" i="1"/>
  <c r="AV94" i="1"/>
  <c r="Y95" i="1"/>
  <c r="Z95" i="1"/>
  <c r="AC95" i="1" s="1"/>
  <c r="AA95" i="1"/>
  <c r="AF95" i="1" s="1"/>
  <c r="AL95" i="1"/>
  <c r="AN95" i="1" s="1"/>
  <c r="AQ95" i="1"/>
  <c r="AV95" i="1"/>
  <c r="Y96" i="1"/>
  <c r="Z96" i="1"/>
  <c r="AB96" i="1" s="1"/>
  <c r="AA96" i="1"/>
  <c r="AG96" i="1" s="1"/>
  <c r="AL96" i="1"/>
  <c r="AP96" i="1" s="1"/>
  <c r="AQ96" i="1"/>
  <c r="AV96" i="1"/>
  <c r="Y97" i="1"/>
  <c r="Z97" i="1"/>
  <c r="AC97" i="1" s="1"/>
  <c r="AA97" i="1"/>
  <c r="AF97" i="1" s="1"/>
  <c r="AL97" i="1"/>
  <c r="AM97" i="1" s="1"/>
  <c r="AQ97" i="1"/>
  <c r="AS97" i="1"/>
  <c r="AV97" i="1"/>
  <c r="Y98" i="1"/>
  <c r="Z98" i="1"/>
  <c r="AA98" i="1"/>
  <c r="AF98" i="1" s="1"/>
  <c r="AB98" i="1"/>
  <c r="AL98" i="1"/>
  <c r="AQ98" i="1"/>
  <c r="AV98" i="1"/>
  <c r="Y99" i="1"/>
  <c r="Z99" i="1"/>
  <c r="AC99" i="1" s="1"/>
  <c r="AA99" i="1"/>
  <c r="AF99" i="1" s="1"/>
  <c r="AL99" i="1"/>
  <c r="AQ99" i="1"/>
  <c r="AV99" i="1"/>
  <c r="Y100" i="1"/>
  <c r="Z100" i="1"/>
  <c r="AB100" i="1" s="1"/>
  <c r="AA100" i="1"/>
  <c r="AG100" i="1" s="1"/>
  <c r="AL100" i="1"/>
  <c r="AP100" i="1" s="1"/>
  <c r="AQ100" i="1"/>
  <c r="AV100" i="1"/>
  <c r="Y101" i="1"/>
  <c r="Z101" i="1"/>
  <c r="AC101" i="1" s="1"/>
  <c r="AA101" i="1"/>
  <c r="AF101" i="1" s="1"/>
  <c r="AL101" i="1"/>
  <c r="AP101" i="1" s="1"/>
  <c r="AQ101" i="1"/>
  <c r="AV101" i="1"/>
  <c r="Y102" i="1"/>
  <c r="Z102" i="1"/>
  <c r="AC102" i="1" s="1"/>
  <c r="AA102" i="1"/>
  <c r="AL102" i="1"/>
  <c r="AM102" i="1" s="1"/>
  <c r="AQ102" i="1"/>
  <c r="AV102" i="1"/>
  <c r="Y103" i="1"/>
  <c r="Z103" i="1"/>
  <c r="AC103" i="1" s="1"/>
  <c r="AA103" i="1"/>
  <c r="AF103" i="1" s="1"/>
  <c r="AL103" i="1"/>
  <c r="AQ103" i="1"/>
  <c r="AV103" i="1"/>
  <c r="Y104" i="1"/>
  <c r="Z104" i="1"/>
  <c r="AC104" i="1" s="1"/>
  <c r="AA104" i="1"/>
  <c r="AG104" i="1" s="1"/>
  <c r="AL104" i="1"/>
  <c r="AM104" i="1" s="1"/>
  <c r="AQ104" i="1"/>
  <c r="AV104" i="1"/>
  <c r="Y105" i="1"/>
  <c r="Z105" i="1"/>
  <c r="AB105" i="1" s="1"/>
  <c r="AA105" i="1"/>
  <c r="AF105" i="1" s="1"/>
  <c r="AL105" i="1"/>
  <c r="AM105" i="1" s="1"/>
  <c r="AQ105" i="1"/>
  <c r="AV105" i="1"/>
  <c r="Y106" i="1"/>
  <c r="Z106" i="1"/>
  <c r="AC106" i="1" s="1"/>
  <c r="AA106" i="1"/>
  <c r="AG106" i="1" s="1"/>
  <c r="AL106" i="1"/>
  <c r="AQ106" i="1"/>
  <c r="AV106" i="1"/>
  <c r="Y107" i="1"/>
  <c r="Z107" i="1"/>
  <c r="AC107" i="1" s="1"/>
  <c r="AA107" i="1"/>
  <c r="AF107" i="1" s="1"/>
  <c r="AL107" i="1"/>
  <c r="AM107" i="1" s="1"/>
  <c r="AQ107" i="1"/>
  <c r="AV107" i="1"/>
  <c r="Y108" i="1"/>
  <c r="Z108" i="1"/>
  <c r="AC108" i="1" s="1"/>
  <c r="AA108" i="1"/>
  <c r="AG108" i="1" s="1"/>
  <c r="AL108" i="1"/>
  <c r="AQ108" i="1"/>
  <c r="AV108" i="1"/>
  <c r="Y109" i="1"/>
  <c r="Z109" i="1"/>
  <c r="AC109" i="1" s="1"/>
  <c r="AA109" i="1"/>
  <c r="AF109" i="1" s="1"/>
  <c r="AL109" i="1"/>
  <c r="AP109" i="1" s="1"/>
  <c r="AQ109" i="1"/>
  <c r="AV109" i="1"/>
  <c r="Y110" i="1"/>
  <c r="Z110" i="1"/>
  <c r="AC110" i="1" s="1"/>
  <c r="AA110" i="1"/>
  <c r="AL110" i="1"/>
  <c r="AM110" i="1" s="1"/>
  <c r="AQ110" i="1"/>
  <c r="AV110" i="1"/>
  <c r="Y111" i="1"/>
  <c r="Z111" i="1"/>
  <c r="AC111" i="1" s="1"/>
  <c r="AA111" i="1"/>
  <c r="AF111" i="1" s="1"/>
  <c r="AL111" i="1"/>
  <c r="AM111" i="1" s="1"/>
  <c r="AQ111" i="1"/>
  <c r="AV111" i="1"/>
  <c r="Y112" i="1"/>
  <c r="Z112" i="1"/>
  <c r="AB112" i="1" s="1"/>
  <c r="AA112" i="1"/>
  <c r="AG112" i="1" s="1"/>
  <c r="AL112" i="1"/>
  <c r="AQ112" i="1"/>
  <c r="AV112" i="1"/>
  <c r="Y113" i="1"/>
  <c r="Z113" i="1"/>
  <c r="AC113" i="1" s="1"/>
  <c r="AA113" i="1"/>
  <c r="AF113" i="1" s="1"/>
  <c r="AL113" i="1"/>
  <c r="AO113" i="1" s="1"/>
  <c r="AQ113" i="1"/>
  <c r="AV113" i="1"/>
  <c r="Y130" i="1"/>
  <c r="Z130" i="1"/>
  <c r="AB130" i="1" s="1"/>
  <c r="AA130" i="1"/>
  <c r="AF130" i="1" s="1"/>
  <c r="AL130" i="1"/>
  <c r="AM130" i="1" s="1"/>
  <c r="AQ130" i="1"/>
  <c r="AV130" i="1"/>
  <c r="Y131" i="1"/>
  <c r="Z131" i="1"/>
  <c r="AC131" i="1" s="1"/>
  <c r="AA131" i="1"/>
  <c r="AL131" i="1"/>
  <c r="AM131" i="1" s="1"/>
  <c r="AQ131" i="1"/>
  <c r="AV131" i="1"/>
  <c r="Y132" i="1"/>
  <c r="Z132" i="1"/>
  <c r="AB132" i="1" s="1"/>
  <c r="AA132" i="1"/>
  <c r="AF132" i="1" s="1"/>
  <c r="AL132" i="1"/>
  <c r="AP132" i="1" s="1"/>
  <c r="AQ132" i="1"/>
  <c r="AV132" i="1"/>
  <c r="Y133" i="1"/>
  <c r="Z133" i="1"/>
  <c r="AC133" i="1" s="1"/>
  <c r="AA133" i="1"/>
  <c r="AL133" i="1"/>
  <c r="AM133" i="1" s="1"/>
  <c r="AQ133" i="1"/>
  <c r="AV133" i="1"/>
  <c r="Y134" i="1"/>
  <c r="Z134" i="1"/>
  <c r="AB134" i="1" s="1"/>
  <c r="AA134" i="1"/>
  <c r="AF134" i="1" s="1"/>
  <c r="AL134" i="1"/>
  <c r="AM134" i="1" s="1"/>
  <c r="AQ134" i="1"/>
  <c r="AV134" i="1"/>
  <c r="Y135" i="1"/>
  <c r="Z135" i="1"/>
  <c r="AC135" i="1" s="1"/>
  <c r="AA135" i="1"/>
  <c r="AG135" i="1" s="1"/>
  <c r="AL135" i="1"/>
  <c r="AQ135" i="1"/>
  <c r="AV135" i="1"/>
  <c r="Y136" i="1"/>
  <c r="Z136" i="1"/>
  <c r="AC136" i="1" s="1"/>
  <c r="AA136" i="1"/>
  <c r="AF136" i="1" s="1"/>
  <c r="AL136" i="1"/>
  <c r="AQ136" i="1"/>
  <c r="AV136" i="1"/>
  <c r="Y137" i="1"/>
  <c r="Z137" i="1"/>
  <c r="AC137" i="1" s="1"/>
  <c r="AA137" i="1"/>
  <c r="AH137" i="1" s="1"/>
  <c r="AB137" i="1"/>
  <c r="AL137" i="1"/>
  <c r="AM137" i="1" s="1"/>
  <c r="AQ137" i="1"/>
  <c r="AV137" i="1"/>
  <c r="Y138" i="1"/>
  <c r="Z138" i="1"/>
  <c r="AB138" i="1" s="1"/>
  <c r="AA138" i="1"/>
  <c r="AF138" i="1" s="1"/>
  <c r="AL138" i="1"/>
  <c r="AQ138" i="1"/>
  <c r="AV138" i="1"/>
  <c r="Y139" i="1"/>
  <c r="Z139" i="1"/>
  <c r="AC139" i="1" s="1"/>
  <c r="AA139" i="1"/>
  <c r="AL139" i="1"/>
  <c r="AM139" i="1" s="1"/>
  <c r="AQ139" i="1"/>
  <c r="AV139" i="1"/>
  <c r="Y140" i="1"/>
  <c r="Z140" i="1"/>
  <c r="AB140" i="1" s="1"/>
  <c r="AA140" i="1"/>
  <c r="AF140" i="1" s="1"/>
  <c r="AL140" i="1"/>
  <c r="AN140" i="1" s="1"/>
  <c r="AO140" i="1"/>
  <c r="AQ140" i="1"/>
  <c r="AV140" i="1"/>
  <c r="Y141" i="1"/>
  <c r="Z141" i="1"/>
  <c r="AC141" i="1" s="1"/>
  <c r="AA141" i="1"/>
  <c r="AF141" i="1" s="1"/>
  <c r="AL141" i="1"/>
  <c r="AQ141" i="1"/>
  <c r="AV141" i="1"/>
  <c r="Y142" i="1"/>
  <c r="Z142" i="1"/>
  <c r="AC142" i="1" s="1"/>
  <c r="AA142" i="1"/>
  <c r="AF142" i="1" s="1"/>
  <c r="AL142" i="1"/>
  <c r="AP142" i="1" s="1"/>
  <c r="AQ142" i="1"/>
  <c r="AV142" i="1"/>
  <c r="Y143" i="1"/>
  <c r="Z143" i="1"/>
  <c r="AC143" i="1" s="1"/>
  <c r="AA143" i="1"/>
  <c r="AG143" i="1" s="1"/>
  <c r="AL143" i="1"/>
  <c r="AM143" i="1" s="1"/>
  <c r="AQ143" i="1"/>
  <c r="AV143" i="1"/>
  <c r="Y144" i="1"/>
  <c r="Z144" i="1"/>
  <c r="AC144" i="1" s="1"/>
  <c r="AA144" i="1"/>
  <c r="AF144" i="1" s="1"/>
  <c r="AL144" i="1"/>
  <c r="AM144" i="1" s="1"/>
  <c r="AQ144" i="1"/>
  <c r="AV144" i="1"/>
  <c r="Y145" i="1"/>
  <c r="Z145" i="1"/>
  <c r="AC145" i="1" s="1"/>
  <c r="AA145" i="1"/>
  <c r="AF145" i="1" s="1"/>
  <c r="AL145" i="1"/>
  <c r="AM145" i="1" s="1"/>
  <c r="AQ145" i="1"/>
  <c r="AV145" i="1"/>
  <c r="Y146" i="1"/>
  <c r="Z146" i="1"/>
  <c r="AC146" i="1" s="1"/>
  <c r="AA146" i="1"/>
  <c r="AF146" i="1" s="1"/>
  <c r="AL146" i="1"/>
  <c r="AM146" i="1" s="1"/>
  <c r="AQ146" i="1"/>
  <c r="AV146" i="1"/>
  <c r="Y147" i="1"/>
  <c r="Z147" i="1"/>
  <c r="AC147" i="1" s="1"/>
  <c r="AA147" i="1"/>
  <c r="AF147" i="1" s="1"/>
  <c r="AL147" i="1"/>
  <c r="AM147" i="1" s="1"/>
  <c r="AQ147" i="1"/>
  <c r="AV147" i="1"/>
  <c r="Y148" i="1"/>
  <c r="Z148" i="1"/>
  <c r="AC148" i="1" s="1"/>
  <c r="AA148" i="1"/>
  <c r="AF148" i="1" s="1"/>
  <c r="AL148" i="1"/>
  <c r="AM148" i="1" s="1"/>
  <c r="AN148" i="1"/>
  <c r="AQ148" i="1"/>
  <c r="AS148" i="1"/>
  <c r="AV148" i="1"/>
  <c r="Y149" i="1"/>
  <c r="Z149" i="1"/>
  <c r="AC149" i="1" s="1"/>
  <c r="AA149" i="1"/>
  <c r="AG149" i="1" s="1"/>
  <c r="AL149" i="1"/>
  <c r="AM149" i="1" s="1"/>
  <c r="AQ149" i="1"/>
  <c r="AV149" i="1"/>
  <c r="Y150" i="1"/>
  <c r="Z150" i="1"/>
  <c r="AC150" i="1" s="1"/>
  <c r="AA150" i="1"/>
  <c r="AF150" i="1" s="1"/>
  <c r="AL150" i="1"/>
  <c r="AM150" i="1" s="1"/>
  <c r="AQ150" i="1"/>
  <c r="AV150" i="1"/>
  <c r="Y151" i="1"/>
  <c r="Z151" i="1"/>
  <c r="AC151" i="1" s="1"/>
  <c r="AA151" i="1"/>
  <c r="AF151" i="1" s="1"/>
  <c r="AL151" i="1"/>
  <c r="AM151" i="1" s="1"/>
  <c r="AQ151" i="1"/>
  <c r="AV151" i="1"/>
  <c r="Y152" i="1"/>
  <c r="Z152" i="1"/>
  <c r="AC152" i="1" s="1"/>
  <c r="AA152" i="1"/>
  <c r="AF152" i="1" s="1"/>
  <c r="AL152" i="1"/>
  <c r="AM152" i="1" s="1"/>
  <c r="AQ152" i="1"/>
  <c r="AV152" i="1"/>
  <c r="Y153" i="1"/>
  <c r="Z153" i="1"/>
  <c r="AC153" i="1" s="1"/>
  <c r="AA153" i="1"/>
  <c r="AG153" i="1" s="1"/>
  <c r="AL153" i="1"/>
  <c r="AM153" i="1" s="1"/>
  <c r="AQ153" i="1"/>
  <c r="AV153" i="1"/>
  <c r="Y154" i="1"/>
  <c r="Z154" i="1"/>
  <c r="AC154" i="1" s="1"/>
  <c r="AA154" i="1"/>
  <c r="AF154" i="1" s="1"/>
  <c r="AL154" i="1"/>
  <c r="AN154" i="1" s="1"/>
  <c r="AQ154" i="1"/>
  <c r="AV154" i="1"/>
  <c r="P155" i="1"/>
  <c r="P114" i="1"/>
  <c r="P73" i="1"/>
  <c r="L127" i="1"/>
  <c r="C127" i="1"/>
  <c r="L126" i="1"/>
  <c r="C126" i="1"/>
  <c r="L86" i="1"/>
  <c r="C86" i="1"/>
  <c r="L85" i="1"/>
  <c r="C85" i="1"/>
  <c r="L45" i="1"/>
  <c r="C45" i="1"/>
  <c r="L44" i="1"/>
  <c r="C44" i="1"/>
  <c r="AA7" i="1"/>
  <c r="AH7" i="1" s="1"/>
  <c r="AB145" i="1" l="1"/>
  <c r="AB103" i="1"/>
  <c r="AG141" i="1"/>
  <c r="AB53" i="1"/>
  <c r="AB31" i="1"/>
  <c r="AS50" i="1"/>
  <c r="AB20" i="1"/>
  <c r="AB11" i="1"/>
  <c r="AS151" i="1"/>
  <c r="AD142" i="1"/>
  <c r="AP131" i="1"/>
  <c r="AB95" i="1"/>
  <c r="AP26" i="1"/>
  <c r="AH16" i="1"/>
  <c r="AS146" i="1"/>
  <c r="AS134" i="1"/>
  <c r="AB144" i="1"/>
  <c r="AB107" i="1"/>
  <c r="AD102" i="1"/>
  <c r="AN146" i="1"/>
  <c r="AN134" i="1"/>
  <c r="AF108" i="1"/>
  <c r="AS15" i="1"/>
  <c r="AB147" i="1"/>
  <c r="AS131" i="1"/>
  <c r="AD11" i="1"/>
  <c r="AP148" i="1"/>
  <c r="AB143" i="1"/>
  <c r="AB142" i="1"/>
  <c r="AM140" i="1"/>
  <c r="AD109" i="1"/>
  <c r="AB108" i="1"/>
  <c r="AS137" i="1"/>
  <c r="AS29" i="1"/>
  <c r="AB150" i="1"/>
  <c r="AB146" i="1"/>
  <c r="AB111" i="1"/>
  <c r="AB104" i="1"/>
  <c r="AB27" i="1"/>
  <c r="AF16" i="1"/>
  <c r="AP15" i="1"/>
  <c r="AB148" i="1"/>
  <c r="AS140" i="1"/>
  <c r="AP137" i="1"/>
  <c r="AF135" i="1"/>
  <c r="AC105" i="1"/>
  <c r="AS59" i="1"/>
  <c r="AB16" i="1"/>
  <c r="AB152" i="1"/>
  <c r="AB136" i="1"/>
  <c r="AB113" i="1"/>
  <c r="AB93" i="1"/>
  <c r="AC30" i="1"/>
  <c r="AH153" i="1"/>
  <c r="AP140" i="1"/>
  <c r="AD95" i="1"/>
  <c r="AJ95" i="1" s="1"/>
  <c r="AB10" i="1"/>
  <c r="AH8" i="1"/>
  <c r="AK8" i="1" s="1"/>
  <c r="D3" i="4" s="1"/>
  <c r="AG8" i="1"/>
  <c r="AH149" i="1"/>
  <c r="AF149" i="1"/>
  <c r="AG144" i="1"/>
  <c r="AF143" i="1"/>
  <c r="AH141" i="1"/>
  <c r="AK141" i="1" s="1"/>
  <c r="D88" i="4" s="1"/>
  <c r="AG132" i="1"/>
  <c r="AD91" i="1"/>
  <c r="AJ91" i="1" s="1"/>
  <c r="AB91" i="1"/>
  <c r="AG103" i="1"/>
  <c r="AH106" i="1"/>
  <c r="AK106" i="1" s="1"/>
  <c r="D69" i="4" s="1"/>
  <c r="AH48" i="1"/>
  <c r="AK48" i="1" s="1"/>
  <c r="D27" i="4" s="1"/>
  <c r="AD30" i="1"/>
  <c r="AJ30" i="1" s="1"/>
  <c r="AG57" i="1"/>
  <c r="AS30" i="1"/>
  <c r="AF70" i="1"/>
  <c r="AB69" i="1"/>
  <c r="AF60" i="1"/>
  <c r="AP59" i="1"/>
  <c r="AB18" i="1"/>
  <c r="AB14" i="1"/>
  <c r="AO11" i="1"/>
  <c r="AB149" i="1"/>
  <c r="AP151" i="1"/>
  <c r="AG147" i="1"/>
  <c r="AP146" i="1"/>
  <c r="AG136" i="1"/>
  <c r="AH135" i="1"/>
  <c r="AK135" i="1" s="1"/>
  <c r="D82" i="4" s="1"/>
  <c r="AP134" i="1"/>
  <c r="AH112" i="1"/>
  <c r="AK112" i="1" s="1"/>
  <c r="D75" i="4" s="1"/>
  <c r="AD111" i="1"/>
  <c r="AJ111" i="1" s="1"/>
  <c r="AP97" i="1"/>
  <c r="AS95" i="1"/>
  <c r="AS91" i="1"/>
  <c r="AB71" i="1"/>
  <c r="AN59" i="1"/>
  <c r="AG55" i="1"/>
  <c r="AF54" i="1"/>
  <c r="AD53" i="1"/>
  <c r="AJ53" i="1" s="1"/>
  <c r="AP49" i="1"/>
  <c r="AG31" i="1"/>
  <c r="AP30" i="1"/>
  <c r="AH20" i="1"/>
  <c r="AK20" i="1" s="1"/>
  <c r="D15" i="4" s="1"/>
  <c r="AB19" i="1"/>
  <c r="AB15" i="1"/>
  <c r="AS105" i="1"/>
  <c r="AO30" i="1"/>
  <c r="AS144" i="1"/>
  <c r="AB154" i="1"/>
  <c r="AB153" i="1"/>
  <c r="AG151" i="1"/>
  <c r="AD150" i="1"/>
  <c r="AJ150" i="1" s="1"/>
  <c r="AB139" i="1"/>
  <c r="AB133" i="1"/>
  <c r="AH100" i="1"/>
  <c r="AK100" i="1" s="1"/>
  <c r="D63" i="4" s="1"/>
  <c r="AB99" i="1"/>
  <c r="AG97" i="1"/>
  <c r="AP95" i="1"/>
  <c r="AP91" i="1"/>
  <c r="AB64" i="1"/>
  <c r="AD59" i="1"/>
  <c r="AJ59" i="1" s="1"/>
  <c r="AN30" i="1"/>
  <c r="AF23" i="1"/>
  <c r="AB22" i="1"/>
  <c r="AS149" i="1"/>
  <c r="AB151" i="1"/>
  <c r="AP149" i="1"/>
  <c r="AG146" i="1"/>
  <c r="AG145" i="1"/>
  <c r="AP144" i="1"/>
  <c r="AC140" i="1"/>
  <c r="AC134" i="1"/>
  <c r="AB131" i="1"/>
  <c r="AP105" i="1"/>
  <c r="AB101" i="1"/>
  <c r="AB97" i="1"/>
  <c r="AB65" i="1"/>
  <c r="AB59" i="1"/>
  <c r="AB23" i="1"/>
  <c r="AS9" i="1"/>
  <c r="AK12" i="1"/>
  <c r="D7" i="4" s="1"/>
  <c r="AJ11" i="1"/>
  <c r="AM154" i="1"/>
  <c r="AO154" i="1"/>
  <c r="AG152" i="1"/>
  <c r="AN151" i="1"/>
  <c r="AS150" i="1"/>
  <c r="AP150" i="1"/>
  <c r="AS110" i="1"/>
  <c r="AP110" i="1"/>
  <c r="AS107" i="1"/>
  <c r="AP107" i="1"/>
  <c r="AF106" i="1"/>
  <c r="AN105" i="1"/>
  <c r="AG98" i="1"/>
  <c r="AN97" i="1"/>
  <c r="AG95" i="1"/>
  <c r="AG92" i="1"/>
  <c r="AN91" i="1"/>
  <c r="AS71" i="1"/>
  <c r="AP71" i="1"/>
  <c r="AH70" i="1"/>
  <c r="AK70" i="1" s="1"/>
  <c r="D49" i="4" s="1"/>
  <c r="AS64" i="1"/>
  <c r="AP64" i="1"/>
  <c r="AO59" i="1"/>
  <c r="AS22" i="1"/>
  <c r="AP22" i="1"/>
  <c r="AS19" i="1"/>
  <c r="AS153" i="1"/>
  <c r="AP153" i="1"/>
  <c r="AN150" i="1"/>
  <c r="AN144" i="1"/>
  <c r="AS142" i="1"/>
  <c r="AJ142" i="1"/>
  <c r="AD139" i="1"/>
  <c r="AN137" i="1"/>
  <c r="AD137" i="1"/>
  <c r="AJ137" i="1" s="1"/>
  <c r="AO134" i="1"/>
  <c r="AS132" i="1"/>
  <c r="AN131" i="1"/>
  <c r="AS111" i="1"/>
  <c r="AP111" i="1"/>
  <c r="AH108" i="1"/>
  <c r="AK108" i="1" s="1"/>
  <c r="D71" i="4" s="1"/>
  <c r="AN107" i="1"/>
  <c r="AD107" i="1"/>
  <c r="AJ107" i="1" s="1"/>
  <c r="AO105" i="1"/>
  <c r="AS102" i="1"/>
  <c r="AP102" i="1"/>
  <c r="AS100" i="1"/>
  <c r="AD99" i="1"/>
  <c r="AD97" i="1"/>
  <c r="AJ97" i="1" s="1"/>
  <c r="AS93" i="1"/>
  <c r="AH92" i="1"/>
  <c r="AK92" i="1" s="1"/>
  <c r="D55" i="4" s="1"/>
  <c r="AO91" i="1"/>
  <c r="AD71" i="1"/>
  <c r="AS70" i="1"/>
  <c r="AS67" i="1"/>
  <c r="AG65" i="1"/>
  <c r="AN64" i="1"/>
  <c r="AD64" i="1"/>
  <c r="AJ64" i="1" s="1"/>
  <c r="AS63" i="1"/>
  <c r="AS53" i="1"/>
  <c r="AH23" i="1"/>
  <c r="AD19" i="1"/>
  <c r="AJ19" i="1" s="1"/>
  <c r="AC63" i="1"/>
  <c r="AB63" i="1"/>
  <c r="AM56" i="1"/>
  <c r="AN56" i="1"/>
  <c r="AM54" i="1"/>
  <c r="AN54" i="1"/>
  <c r="AM53" i="1"/>
  <c r="AO53" i="1"/>
  <c r="AC52" i="1"/>
  <c r="AD52" i="1"/>
  <c r="AN51" i="1"/>
  <c r="AP51" i="1"/>
  <c r="AS51" i="1"/>
  <c r="AG50" i="1"/>
  <c r="AH50" i="1"/>
  <c r="AC25" i="1"/>
  <c r="AB25" i="1"/>
  <c r="AM19" i="1"/>
  <c r="AO19" i="1"/>
  <c r="AP14" i="1"/>
  <c r="AS14" i="1"/>
  <c r="AC8" i="1"/>
  <c r="AB8" i="1"/>
  <c r="AN153" i="1"/>
  <c r="AD153" i="1"/>
  <c r="AJ153" i="1" s="1"/>
  <c r="AS152" i="1"/>
  <c r="AP152" i="1"/>
  <c r="AH151" i="1"/>
  <c r="AO150" i="1"/>
  <c r="AD148" i="1"/>
  <c r="AJ148" i="1" s="1"/>
  <c r="AD146" i="1"/>
  <c r="AJ146" i="1" s="1"/>
  <c r="AS145" i="1"/>
  <c r="AP145" i="1"/>
  <c r="AD144" i="1"/>
  <c r="AJ144" i="1" s="1"/>
  <c r="AS143" i="1"/>
  <c r="AP143" i="1"/>
  <c r="AH143" i="1"/>
  <c r="AB141" i="1"/>
  <c r="AD140" i="1"/>
  <c r="AJ140" i="1" s="1"/>
  <c r="AS139" i="1"/>
  <c r="AP139" i="1"/>
  <c r="AB135" i="1"/>
  <c r="AD134" i="1"/>
  <c r="AJ134" i="1" s="1"/>
  <c r="AS133" i="1"/>
  <c r="AP133" i="1"/>
  <c r="AD131" i="1"/>
  <c r="AS130" i="1"/>
  <c r="AP130" i="1"/>
  <c r="AM113" i="1"/>
  <c r="AD113" i="1"/>
  <c r="AF112" i="1"/>
  <c r="AN111" i="1"/>
  <c r="AG111" i="1"/>
  <c r="AB110" i="1"/>
  <c r="AS109" i="1"/>
  <c r="AB109" i="1"/>
  <c r="AO107" i="1"/>
  <c r="AG107" i="1"/>
  <c r="AB106" i="1"/>
  <c r="AD105" i="1"/>
  <c r="AJ105" i="1" s="1"/>
  <c r="AS104" i="1"/>
  <c r="AP104" i="1"/>
  <c r="AN102" i="1"/>
  <c r="AB102" i="1"/>
  <c r="AS101" i="1"/>
  <c r="AG101" i="1"/>
  <c r="AG99" i="1"/>
  <c r="AH98" i="1"/>
  <c r="AK98" i="1" s="1"/>
  <c r="D61" i="4" s="1"/>
  <c r="AO97" i="1"/>
  <c r="AS96" i="1"/>
  <c r="AD93" i="1"/>
  <c r="AJ93" i="1" s="1"/>
  <c r="AB89" i="1"/>
  <c r="AB72" i="1"/>
  <c r="AS69" i="1"/>
  <c r="AP69" i="1"/>
  <c r="AC58" i="1"/>
  <c r="AD58" i="1"/>
  <c r="AN57" i="1"/>
  <c r="AP57" i="1"/>
  <c r="AS57" i="1"/>
  <c r="AS56" i="1"/>
  <c r="AP56" i="1"/>
  <c r="AC56" i="1"/>
  <c r="AD56" i="1"/>
  <c r="AS54" i="1"/>
  <c r="AP54" i="1"/>
  <c r="AH54" i="1"/>
  <c r="AN53" i="1"/>
  <c r="AG51" i="1"/>
  <c r="AM50" i="1"/>
  <c r="AN50" i="1"/>
  <c r="AC29" i="1"/>
  <c r="AB29" i="1"/>
  <c r="AM22" i="1"/>
  <c r="AO22" i="1"/>
  <c r="AF20" i="1"/>
  <c r="AN19" i="1"/>
  <c r="AP18" i="1"/>
  <c r="AS18" i="1"/>
  <c r="AK16" i="1"/>
  <c r="D11" i="4" s="1"/>
  <c r="AM15" i="1"/>
  <c r="AO15" i="1"/>
  <c r="AD15" i="1"/>
  <c r="AJ15" i="1" s="1"/>
  <c r="AC12" i="1"/>
  <c r="AB12" i="1"/>
  <c r="AM142" i="1"/>
  <c r="AO142" i="1"/>
  <c r="AM138" i="1"/>
  <c r="AN138" i="1"/>
  <c r="AC138" i="1"/>
  <c r="AD138" i="1"/>
  <c r="AJ138" i="1" s="1"/>
  <c r="AM136" i="1"/>
  <c r="AN136" i="1"/>
  <c r="AM135" i="1"/>
  <c r="AP135" i="1"/>
  <c r="AS135" i="1"/>
  <c r="AF133" i="1"/>
  <c r="AH133" i="1"/>
  <c r="AK133" i="1" s="1"/>
  <c r="D80" i="4" s="1"/>
  <c r="AM132" i="1"/>
  <c r="AO132" i="1"/>
  <c r="AG131" i="1"/>
  <c r="AF131" i="1"/>
  <c r="AC130" i="1"/>
  <c r="AD130" i="1"/>
  <c r="AJ130" i="1" s="1"/>
  <c r="AC112" i="1"/>
  <c r="AD112" i="1"/>
  <c r="AJ112" i="1" s="1"/>
  <c r="AF110" i="1"/>
  <c r="AH110" i="1"/>
  <c r="AK110" i="1" s="1"/>
  <c r="D73" i="4" s="1"/>
  <c r="AM109" i="1"/>
  <c r="AO109" i="1"/>
  <c r="AM103" i="1"/>
  <c r="AO103" i="1"/>
  <c r="AF94" i="1"/>
  <c r="AH94" i="1"/>
  <c r="AK94" i="1" s="1"/>
  <c r="D57" i="4" s="1"/>
  <c r="AM93" i="1"/>
  <c r="AO93" i="1"/>
  <c r="AM89" i="1"/>
  <c r="AN89" i="1"/>
  <c r="AG68" i="1"/>
  <c r="AH68" i="1"/>
  <c r="AC66" i="1"/>
  <c r="AD66" i="1"/>
  <c r="AP65" i="1"/>
  <c r="AS65" i="1"/>
  <c r="AM62" i="1"/>
  <c r="AN62" i="1"/>
  <c r="AP62" i="1"/>
  <c r="AS62" i="1"/>
  <c r="AM61" i="1"/>
  <c r="AO61" i="1"/>
  <c r="AN61" i="1"/>
  <c r="AC61" i="1"/>
  <c r="AD61" i="1"/>
  <c r="AJ61" i="1" s="1"/>
  <c r="AP60" i="1"/>
  <c r="AS60" i="1"/>
  <c r="AC49" i="1"/>
  <c r="AD49" i="1"/>
  <c r="AJ49" i="1" s="1"/>
  <c r="AF27" i="1"/>
  <c r="AH27" i="1"/>
  <c r="AG27" i="1"/>
  <c r="AC13" i="1"/>
  <c r="AD13" i="1"/>
  <c r="AD154" i="1"/>
  <c r="AF153" i="1"/>
  <c r="AN152" i="1"/>
  <c r="AD152" i="1"/>
  <c r="AJ152" i="1" s="1"/>
  <c r="AO148" i="1"/>
  <c r="AS147" i="1"/>
  <c r="AP147" i="1"/>
  <c r="AD147" i="1"/>
  <c r="AN145" i="1"/>
  <c r="AD145" i="1"/>
  <c r="AN143" i="1"/>
  <c r="AN142" i="1"/>
  <c r="AM141" i="1"/>
  <c r="AP141" i="1"/>
  <c r="AS141" i="1"/>
  <c r="AF139" i="1"/>
  <c r="AG139" i="1"/>
  <c r="AS138" i="1"/>
  <c r="AP138" i="1"/>
  <c r="AG137" i="1"/>
  <c r="AF137" i="1"/>
  <c r="AS136" i="1"/>
  <c r="AP136" i="1"/>
  <c r="AD136" i="1"/>
  <c r="AJ136" i="1" s="1"/>
  <c r="AG133" i="1"/>
  <c r="AN132" i="1"/>
  <c r="AC132" i="1"/>
  <c r="AD132" i="1"/>
  <c r="AJ132" i="1" s="1"/>
  <c r="AH131" i="1"/>
  <c r="AN113" i="1"/>
  <c r="AP113" i="1"/>
  <c r="AS113" i="1"/>
  <c r="AM112" i="1"/>
  <c r="AP112" i="1"/>
  <c r="AS112" i="1"/>
  <c r="AG110" i="1"/>
  <c r="AN109" i="1"/>
  <c r="AM108" i="1"/>
  <c r="AP108" i="1"/>
  <c r="AS108" i="1"/>
  <c r="AM106" i="1"/>
  <c r="AP106" i="1"/>
  <c r="AS106" i="1"/>
  <c r="AF104" i="1"/>
  <c r="AH104" i="1"/>
  <c r="AG102" i="1"/>
  <c r="AH102" i="1"/>
  <c r="AK102" i="1" s="1"/>
  <c r="D65" i="4" s="1"/>
  <c r="AM100" i="1"/>
  <c r="AN100" i="1"/>
  <c r="AC100" i="1"/>
  <c r="AD100" i="1"/>
  <c r="AP99" i="1"/>
  <c r="AS99" i="1"/>
  <c r="AF96" i="1"/>
  <c r="AH96" i="1"/>
  <c r="AK96" i="1" s="1"/>
  <c r="D59" i="4" s="1"/>
  <c r="AM95" i="1"/>
  <c r="AO95" i="1"/>
  <c r="AG94" i="1"/>
  <c r="AN93" i="1"/>
  <c r="AF90" i="1"/>
  <c r="AH90" i="1"/>
  <c r="AK90" i="1" s="1"/>
  <c r="D53" i="4" s="1"/>
  <c r="AS89" i="1"/>
  <c r="AP89" i="1"/>
  <c r="AF89" i="1"/>
  <c r="AH89" i="1"/>
  <c r="AG71" i="1"/>
  <c r="AM70" i="1"/>
  <c r="AN70" i="1"/>
  <c r="AM69" i="1"/>
  <c r="AO69" i="1"/>
  <c r="AD69" i="1"/>
  <c r="AJ69" i="1" s="1"/>
  <c r="AM67" i="1"/>
  <c r="AO67" i="1"/>
  <c r="AN67" i="1"/>
  <c r="AC67" i="1"/>
  <c r="AD67" i="1"/>
  <c r="AJ67" i="1" s="1"/>
  <c r="AP66" i="1"/>
  <c r="AS66" i="1"/>
  <c r="AG62" i="1"/>
  <c r="AH62" i="1"/>
  <c r="AK62" i="1" s="1"/>
  <c r="D41" i="4" s="1"/>
  <c r="AS61" i="1"/>
  <c r="AP61" i="1"/>
  <c r="AN55" i="1"/>
  <c r="AP55" i="1"/>
  <c r="AS55" i="1"/>
  <c r="AC55" i="1"/>
  <c r="AD55" i="1"/>
  <c r="AM26" i="1"/>
  <c r="AO26" i="1"/>
  <c r="AN26" i="1"/>
  <c r="AC26" i="1"/>
  <c r="AD26" i="1"/>
  <c r="AJ26" i="1" s="1"/>
  <c r="AP25" i="1"/>
  <c r="AS25" i="1"/>
  <c r="AP24" i="1"/>
  <c r="AS24" i="1"/>
  <c r="AN17" i="1"/>
  <c r="AP17" i="1"/>
  <c r="AS17" i="1"/>
  <c r="AJ109" i="1"/>
  <c r="AF63" i="1"/>
  <c r="AG63" i="1"/>
  <c r="AC57" i="1"/>
  <c r="AD57" i="1"/>
  <c r="AC51" i="1"/>
  <c r="AD51" i="1"/>
  <c r="AM49" i="1"/>
  <c r="AO49" i="1"/>
  <c r="AC21" i="1"/>
  <c r="AD21" i="1"/>
  <c r="AJ21" i="1" s="1"/>
  <c r="AJ102" i="1"/>
  <c r="AM101" i="1"/>
  <c r="AO101" i="1"/>
  <c r="AM99" i="1"/>
  <c r="AO99" i="1"/>
  <c r="AM98" i="1"/>
  <c r="AN98" i="1"/>
  <c r="AC96" i="1"/>
  <c r="AD96" i="1"/>
  <c r="AJ96" i="1" s="1"/>
  <c r="AM94" i="1"/>
  <c r="AN94" i="1"/>
  <c r="AM92" i="1"/>
  <c r="AN92" i="1"/>
  <c r="AM90" i="1"/>
  <c r="AN90" i="1"/>
  <c r="AM68" i="1"/>
  <c r="AN68" i="1"/>
  <c r="AC68" i="1"/>
  <c r="AD68" i="1"/>
  <c r="AF67" i="1"/>
  <c r="AG67" i="1"/>
  <c r="AF66" i="1"/>
  <c r="AH66" i="1"/>
  <c r="AM65" i="1"/>
  <c r="AO65" i="1"/>
  <c r="AF64" i="1"/>
  <c r="AH64" i="1"/>
  <c r="AK64" i="1" s="1"/>
  <c r="D43" i="4" s="1"/>
  <c r="AM63" i="1"/>
  <c r="AO63" i="1"/>
  <c r="AC62" i="1"/>
  <c r="AD62" i="1"/>
  <c r="AF61" i="1"/>
  <c r="AG61" i="1"/>
  <c r="AM58" i="1"/>
  <c r="AN58" i="1"/>
  <c r="AM52" i="1"/>
  <c r="AN52" i="1"/>
  <c r="AM28" i="1"/>
  <c r="AO28" i="1"/>
  <c r="AN28" i="1"/>
  <c r="AC28" i="1"/>
  <c r="AD28" i="1"/>
  <c r="AJ28" i="1" s="1"/>
  <c r="AP27" i="1"/>
  <c r="AS27" i="1"/>
  <c r="AF25" i="1"/>
  <c r="AH25" i="1"/>
  <c r="AK25" i="1" s="1"/>
  <c r="D20" i="4" s="1"/>
  <c r="AG25" i="1"/>
  <c r="AM21" i="1"/>
  <c r="AO21" i="1"/>
  <c r="AN21" i="1"/>
  <c r="AM13" i="1"/>
  <c r="AO13" i="1"/>
  <c r="AN13" i="1"/>
  <c r="AS154" i="1"/>
  <c r="AP154" i="1"/>
  <c r="AK153" i="1"/>
  <c r="D100" i="4" s="1"/>
  <c r="AO152" i="1"/>
  <c r="AD151" i="1"/>
  <c r="AG150" i="1"/>
  <c r="AN149" i="1"/>
  <c r="AD149" i="1"/>
  <c r="AG148" i="1"/>
  <c r="AN147" i="1"/>
  <c r="AH147" i="1"/>
  <c r="AK147" i="1" s="1"/>
  <c r="D94" i="4" s="1"/>
  <c r="AO146" i="1"/>
  <c r="AH145" i="1"/>
  <c r="AK145" i="1" s="1"/>
  <c r="D92" i="4" s="1"/>
  <c r="AO144" i="1"/>
  <c r="AD143" i="1"/>
  <c r="AG142" i="1"/>
  <c r="AN141" i="1"/>
  <c r="AD141" i="1"/>
  <c r="AG140" i="1"/>
  <c r="AN139" i="1"/>
  <c r="AH139" i="1"/>
  <c r="AO138" i="1"/>
  <c r="AK137" i="1"/>
  <c r="D84" i="4" s="1"/>
  <c r="AO136" i="1"/>
  <c r="AN135" i="1"/>
  <c r="AD135" i="1"/>
  <c r="AJ135" i="1" s="1"/>
  <c r="AG134" i="1"/>
  <c r="AN133" i="1"/>
  <c r="AD133" i="1"/>
  <c r="AJ133" i="1" s="1"/>
  <c r="AN130" i="1"/>
  <c r="AG130" i="1"/>
  <c r="AO111" i="1"/>
  <c r="AN110" i="1"/>
  <c r="AD110" i="1"/>
  <c r="AJ110" i="1" s="1"/>
  <c r="AG109" i="1"/>
  <c r="AN108" i="1"/>
  <c r="AD108" i="1"/>
  <c r="AJ108" i="1" s="1"/>
  <c r="AN106" i="1"/>
  <c r="AD106" i="1"/>
  <c r="AJ106" i="1" s="1"/>
  <c r="AG105" i="1"/>
  <c r="AN104" i="1"/>
  <c r="AD104" i="1"/>
  <c r="AJ104" i="1" s="1"/>
  <c r="AS103" i="1"/>
  <c r="AP103" i="1"/>
  <c r="AN103" i="1"/>
  <c r="AD103" i="1"/>
  <c r="AJ103" i="1" s="1"/>
  <c r="AF102" i="1"/>
  <c r="AN101" i="1"/>
  <c r="AD101" i="1"/>
  <c r="AJ101" i="1" s="1"/>
  <c r="AF100" i="1"/>
  <c r="AN99" i="1"/>
  <c r="AS98" i="1"/>
  <c r="AP98" i="1"/>
  <c r="AC98" i="1"/>
  <c r="AD98" i="1"/>
  <c r="AJ98" i="1" s="1"/>
  <c r="AM96" i="1"/>
  <c r="AN96" i="1"/>
  <c r="AS94" i="1"/>
  <c r="AP94" i="1"/>
  <c r="AC94" i="1"/>
  <c r="AD94" i="1"/>
  <c r="AJ94" i="1" s="1"/>
  <c r="AF93" i="1"/>
  <c r="AG93" i="1"/>
  <c r="AS92" i="1"/>
  <c r="AP92" i="1"/>
  <c r="AC92" i="1"/>
  <c r="AD92" i="1"/>
  <c r="AJ92" i="1" s="1"/>
  <c r="AF91" i="1"/>
  <c r="AG91" i="1"/>
  <c r="AS90" i="1"/>
  <c r="AP90" i="1"/>
  <c r="AC90" i="1"/>
  <c r="AD90" i="1"/>
  <c r="AJ90" i="1" s="1"/>
  <c r="AN72" i="1"/>
  <c r="AP72" i="1"/>
  <c r="AS72" i="1"/>
  <c r="AG72" i="1"/>
  <c r="AH72" i="1"/>
  <c r="AM71" i="1"/>
  <c r="AO71" i="1"/>
  <c r="AC70" i="1"/>
  <c r="AD70" i="1"/>
  <c r="AF69" i="1"/>
  <c r="AG69" i="1"/>
  <c r="AS68" i="1"/>
  <c r="AP68" i="1"/>
  <c r="AM66" i="1"/>
  <c r="AN66" i="1"/>
  <c r="AG66" i="1"/>
  <c r="AN65" i="1"/>
  <c r="AD65" i="1"/>
  <c r="AJ65" i="1" s="1"/>
  <c r="AG64" i="1"/>
  <c r="AN63" i="1"/>
  <c r="AD63" i="1"/>
  <c r="AJ63" i="1" s="1"/>
  <c r="AM60" i="1"/>
  <c r="AN60" i="1"/>
  <c r="AC60" i="1"/>
  <c r="AD60" i="1"/>
  <c r="AF59" i="1"/>
  <c r="AG59" i="1"/>
  <c r="AS58" i="1"/>
  <c r="AP58" i="1"/>
  <c r="AF58" i="1"/>
  <c r="AH58" i="1"/>
  <c r="AM57" i="1"/>
  <c r="AO57" i="1"/>
  <c r="AF56" i="1"/>
  <c r="AH56" i="1"/>
  <c r="AM55" i="1"/>
  <c r="AO55" i="1"/>
  <c r="AC54" i="1"/>
  <c r="AD54" i="1"/>
  <c r="AJ54" i="1" s="1"/>
  <c r="AF53" i="1"/>
  <c r="AG53" i="1"/>
  <c r="AS52" i="1"/>
  <c r="AP52" i="1"/>
  <c r="AF52" i="1"/>
  <c r="AH52" i="1"/>
  <c r="AM51" i="1"/>
  <c r="AO51" i="1"/>
  <c r="AN48" i="1"/>
  <c r="AP48" i="1"/>
  <c r="AS48" i="1"/>
  <c r="AC48" i="1"/>
  <c r="AD48" i="1"/>
  <c r="AJ48" i="1" s="1"/>
  <c r="AF29" i="1"/>
  <c r="AH29" i="1"/>
  <c r="AG29" i="1"/>
  <c r="AS28" i="1"/>
  <c r="AP28" i="1"/>
  <c r="AM24" i="1"/>
  <c r="AO24" i="1"/>
  <c r="AN24" i="1"/>
  <c r="AC24" i="1"/>
  <c r="AD24" i="1"/>
  <c r="AJ24" i="1" s="1"/>
  <c r="AP23" i="1"/>
  <c r="AS23" i="1"/>
  <c r="AF22" i="1"/>
  <c r="AH22" i="1"/>
  <c r="AG22" i="1"/>
  <c r="AS21" i="1"/>
  <c r="AP21" i="1"/>
  <c r="AC17" i="1"/>
  <c r="AD17" i="1"/>
  <c r="AJ17" i="1" s="1"/>
  <c r="AP16" i="1"/>
  <c r="AS16" i="1"/>
  <c r="AF14" i="1"/>
  <c r="AH14" i="1"/>
  <c r="AK14" i="1" s="1"/>
  <c r="D9" i="4" s="1"/>
  <c r="AG14" i="1"/>
  <c r="AS13" i="1"/>
  <c r="AP13" i="1"/>
  <c r="AC9" i="1"/>
  <c r="AD9" i="1"/>
  <c r="AP8" i="1"/>
  <c r="AS8" i="1"/>
  <c r="AC50" i="1"/>
  <c r="AD50" i="1"/>
  <c r="AF49" i="1"/>
  <c r="AG49" i="1"/>
  <c r="AP20" i="1"/>
  <c r="AS20" i="1"/>
  <c r="AF18" i="1"/>
  <c r="AH18" i="1"/>
  <c r="AK18" i="1" s="1"/>
  <c r="D13" i="4" s="1"/>
  <c r="AM17" i="1"/>
  <c r="AO17" i="1"/>
  <c r="AP12" i="1"/>
  <c r="AS12" i="1"/>
  <c r="AF10" i="1"/>
  <c r="AH10" i="1"/>
  <c r="AM9" i="1"/>
  <c r="AO9" i="1"/>
  <c r="AK60" i="1"/>
  <c r="D39" i="4" s="1"/>
  <c r="AK149" i="1"/>
  <c r="D96" i="4" s="1"/>
  <c r="AG7" i="1"/>
  <c r="AF7" i="1"/>
  <c r="AS31" i="1"/>
  <c r="AF48" i="1"/>
  <c r="AD72" i="1"/>
  <c r="AH31" i="1"/>
  <c r="AK31" i="1" s="1"/>
  <c r="D26" i="4" s="1"/>
  <c r="AM48" i="1"/>
  <c r="AM72" i="1"/>
  <c r="AO89" i="1"/>
  <c r="AG113" i="1"/>
  <c r="AG154" i="1"/>
  <c r="AO130" i="1"/>
  <c r="AG138" i="1"/>
  <c r="AN112" i="1"/>
  <c r="AH154" i="1"/>
  <c r="AK154" i="1" s="1"/>
  <c r="D101" i="4" s="1"/>
  <c r="AO153" i="1"/>
  <c r="AH152" i="1"/>
  <c r="AK152" i="1" s="1"/>
  <c r="D99" i="4" s="1"/>
  <c r="AO151" i="1"/>
  <c r="AH150" i="1"/>
  <c r="AK150" i="1" s="1"/>
  <c r="D97" i="4" s="1"/>
  <c r="AO149" i="1"/>
  <c r="AH148" i="1"/>
  <c r="AK148" i="1" s="1"/>
  <c r="D95" i="4" s="1"/>
  <c r="AO147" i="1"/>
  <c r="AH146" i="1"/>
  <c r="AO145" i="1"/>
  <c r="AH144" i="1"/>
  <c r="AO143" i="1"/>
  <c r="AH142" i="1"/>
  <c r="AK142" i="1" s="1"/>
  <c r="D89" i="4" s="1"/>
  <c r="AO141" i="1"/>
  <c r="AH140" i="1"/>
  <c r="AO139" i="1"/>
  <c r="AH138" i="1"/>
  <c r="AO137" i="1"/>
  <c r="AH136" i="1"/>
  <c r="AO135" i="1"/>
  <c r="AH134" i="1"/>
  <c r="AO133" i="1"/>
  <c r="AH132" i="1"/>
  <c r="AO131" i="1"/>
  <c r="AH130" i="1"/>
  <c r="AH113" i="1"/>
  <c r="AK113" i="1" s="1"/>
  <c r="D76" i="4" s="1"/>
  <c r="AO112" i="1"/>
  <c r="AH111" i="1"/>
  <c r="AO110" i="1"/>
  <c r="AH109" i="1"/>
  <c r="AK109" i="1" s="1"/>
  <c r="D72" i="4" s="1"/>
  <c r="AO108" i="1"/>
  <c r="AH107" i="1"/>
  <c r="AK107" i="1" s="1"/>
  <c r="D70" i="4" s="1"/>
  <c r="AO106" i="1"/>
  <c r="AH105" i="1"/>
  <c r="AO104" i="1"/>
  <c r="AH103" i="1"/>
  <c r="AK103" i="1" s="1"/>
  <c r="D66" i="4" s="1"/>
  <c r="AO102" i="1"/>
  <c r="AH101" i="1"/>
  <c r="AO100" i="1"/>
  <c r="AH99" i="1"/>
  <c r="AO98" i="1"/>
  <c r="AH97" i="1"/>
  <c r="AO96" i="1"/>
  <c r="AH95" i="1"/>
  <c r="AO94" i="1"/>
  <c r="AH93" i="1"/>
  <c r="AK93" i="1" s="1"/>
  <c r="D56" i="4" s="1"/>
  <c r="AO92" i="1"/>
  <c r="AH91" i="1"/>
  <c r="AO90" i="1"/>
  <c r="AD89" i="1"/>
  <c r="AJ89" i="1" s="1"/>
  <c r="AM31" i="1"/>
  <c r="AO31" i="1"/>
  <c r="AF30" i="1"/>
  <c r="AH30" i="1"/>
  <c r="AM29" i="1"/>
  <c r="AO29" i="1"/>
  <c r="AF28" i="1"/>
  <c r="AH28" i="1"/>
  <c r="AK28" i="1" s="1"/>
  <c r="D23" i="4" s="1"/>
  <c r="AM27" i="1"/>
  <c r="AO27" i="1"/>
  <c r="AF26" i="1"/>
  <c r="AH26" i="1"/>
  <c r="AM25" i="1"/>
  <c r="AO25" i="1"/>
  <c r="AF24" i="1"/>
  <c r="AH24" i="1"/>
  <c r="AK24" i="1" s="1"/>
  <c r="D19" i="4" s="1"/>
  <c r="AM23" i="1"/>
  <c r="AO23" i="1"/>
  <c r="AO72" i="1"/>
  <c r="AH71" i="1"/>
  <c r="AO70" i="1"/>
  <c r="AH69" i="1"/>
  <c r="AK69" i="1" s="1"/>
  <c r="D48" i="4" s="1"/>
  <c r="AO68" i="1"/>
  <c r="AH67" i="1"/>
  <c r="AK67" i="1" s="1"/>
  <c r="D46" i="4" s="1"/>
  <c r="AO66" i="1"/>
  <c r="AH65" i="1"/>
  <c r="AK65" i="1" s="1"/>
  <c r="D44" i="4" s="1"/>
  <c r="AO64" i="1"/>
  <c r="AH63" i="1"/>
  <c r="AO62" i="1"/>
  <c r="AH61" i="1"/>
  <c r="AK61" i="1" s="1"/>
  <c r="D40" i="4" s="1"/>
  <c r="AO60" i="1"/>
  <c r="AH59" i="1"/>
  <c r="AO58" i="1"/>
  <c r="AH57" i="1"/>
  <c r="AO56" i="1"/>
  <c r="AH55" i="1"/>
  <c r="AO54" i="1"/>
  <c r="AH53" i="1"/>
  <c r="AO52" i="1"/>
  <c r="AH51" i="1"/>
  <c r="AK51" i="1" s="1"/>
  <c r="D30" i="4" s="1"/>
  <c r="AO50" i="1"/>
  <c r="AH49" i="1"/>
  <c r="AO48" i="1"/>
  <c r="AN31" i="1"/>
  <c r="AD31" i="1"/>
  <c r="AJ31" i="1" s="1"/>
  <c r="AG30" i="1"/>
  <c r="AN29" i="1"/>
  <c r="AD29" i="1"/>
  <c r="AJ29" i="1" s="1"/>
  <c r="AG28" i="1"/>
  <c r="AN27" i="1"/>
  <c r="AD27" i="1"/>
  <c r="AG26" i="1"/>
  <c r="AN25" i="1"/>
  <c r="AD25" i="1"/>
  <c r="AG24" i="1"/>
  <c r="AN23" i="1"/>
  <c r="AD23" i="1"/>
  <c r="AF21" i="1"/>
  <c r="AH21" i="1"/>
  <c r="AK21" i="1" s="1"/>
  <c r="D16" i="4" s="1"/>
  <c r="AM20" i="1"/>
  <c r="AO20" i="1"/>
  <c r="AF19" i="1"/>
  <c r="AH19" i="1"/>
  <c r="AK19" i="1" s="1"/>
  <c r="D14" i="4" s="1"/>
  <c r="AM18" i="1"/>
  <c r="AO18" i="1"/>
  <c r="AF17" i="1"/>
  <c r="AH17" i="1"/>
  <c r="AM16" i="1"/>
  <c r="AO16" i="1"/>
  <c r="AF15" i="1"/>
  <c r="AH15" i="1"/>
  <c r="AK15" i="1" s="1"/>
  <c r="D10" i="4" s="1"/>
  <c r="AM14" i="1"/>
  <c r="AO14" i="1"/>
  <c r="AF13" i="1"/>
  <c r="AH13" i="1"/>
  <c r="AM12" i="1"/>
  <c r="AO12" i="1"/>
  <c r="AF11" i="1"/>
  <c r="AH11" i="1"/>
  <c r="AK11" i="1" s="1"/>
  <c r="D6" i="4" s="1"/>
  <c r="AM10" i="1"/>
  <c r="AO10" i="1"/>
  <c r="AF9" i="1"/>
  <c r="AH9" i="1"/>
  <c r="AK9" i="1" s="1"/>
  <c r="D4" i="4" s="1"/>
  <c r="AM8" i="1"/>
  <c r="AO8" i="1"/>
  <c r="AD22" i="1"/>
  <c r="AJ22" i="1" s="1"/>
  <c r="AG21" i="1"/>
  <c r="AN20" i="1"/>
  <c r="AD20" i="1"/>
  <c r="AG19" i="1"/>
  <c r="AN18" i="1"/>
  <c r="AD18" i="1"/>
  <c r="AJ18" i="1" s="1"/>
  <c r="AG17" i="1"/>
  <c r="AN16" i="1"/>
  <c r="AD16" i="1"/>
  <c r="AG15" i="1"/>
  <c r="AN14" i="1"/>
  <c r="AD14" i="1"/>
  <c r="AG13" i="1"/>
  <c r="AN12" i="1"/>
  <c r="AD12" i="1"/>
  <c r="AJ12" i="1" s="1"/>
  <c r="AG11" i="1"/>
  <c r="AN10" i="1"/>
  <c r="AD10" i="1"/>
  <c r="AJ10" i="1" s="1"/>
  <c r="AG9" i="1"/>
  <c r="AN8" i="1"/>
  <c r="AD8" i="1"/>
  <c r="AJ8" i="1" s="1"/>
  <c r="Z7" i="1"/>
  <c r="AD7" i="1" s="1"/>
  <c r="AL7" i="1"/>
  <c r="AQ7" i="1"/>
  <c r="AK55" i="1" l="1"/>
  <c r="D34" i="4" s="1"/>
  <c r="AK136" i="1"/>
  <c r="D83" i="4" s="1"/>
  <c r="AJ13" i="1"/>
  <c r="AJ113" i="1"/>
  <c r="AK13" i="1"/>
  <c r="D8" i="4" s="1"/>
  <c r="AK17" i="1"/>
  <c r="D12" i="4" s="1"/>
  <c r="AJ27" i="1"/>
  <c r="AJ50" i="1"/>
  <c r="AK89" i="1"/>
  <c r="D52" i="4" s="1"/>
  <c r="AJ20" i="1"/>
  <c r="AJ23" i="1"/>
  <c r="AK132" i="1"/>
  <c r="D79" i="4" s="1"/>
  <c r="AK146" i="1"/>
  <c r="D93" i="4" s="1"/>
  <c r="AK29" i="1"/>
  <c r="D24" i="4" s="1"/>
  <c r="AK10" i="1"/>
  <c r="D5" i="4" s="1"/>
  <c r="AJ57" i="1"/>
  <c r="AJ51" i="1"/>
  <c r="AJ25" i="1"/>
  <c r="AK59" i="1"/>
  <c r="D38" i="4" s="1"/>
  <c r="AK63" i="1"/>
  <c r="D42" i="4" s="1"/>
  <c r="AK54" i="1"/>
  <c r="D33" i="4" s="1"/>
  <c r="AK151" i="1"/>
  <c r="D98" i="4" s="1"/>
  <c r="AJ99" i="1"/>
  <c r="AJ52" i="1"/>
  <c r="AJ9" i="1"/>
  <c r="AJ14" i="1"/>
  <c r="AK91" i="1"/>
  <c r="D54" i="4" s="1"/>
  <c r="AK111" i="1"/>
  <c r="D74" i="4" s="1"/>
  <c r="AK140" i="1"/>
  <c r="D87" i="4" s="1"/>
  <c r="AJ72" i="1"/>
  <c r="AK52" i="1"/>
  <c r="D31" i="4" s="1"/>
  <c r="AJ66" i="1"/>
  <c r="AJ139" i="1"/>
  <c r="AJ147" i="1"/>
  <c r="AJ145" i="1"/>
  <c r="AJ154" i="1"/>
  <c r="AJ71" i="1"/>
  <c r="AK23" i="1"/>
  <c r="D18" i="4" s="1"/>
  <c r="AK104" i="1"/>
  <c r="D67" i="4" s="1"/>
  <c r="AK95" i="1"/>
  <c r="D58" i="4" s="1"/>
  <c r="AK99" i="1"/>
  <c r="D62" i="4" s="1"/>
  <c r="AK134" i="1"/>
  <c r="D81" i="4" s="1"/>
  <c r="AK144" i="1"/>
  <c r="D91" i="4" s="1"/>
  <c r="AJ58" i="1"/>
  <c r="AK139" i="1"/>
  <c r="D86" i="4" s="1"/>
  <c r="AK143" i="1"/>
  <c r="D90" i="4" s="1"/>
  <c r="AJ151" i="1"/>
  <c r="AK56" i="1"/>
  <c r="D35" i="4" s="1"/>
  <c r="AK68" i="1"/>
  <c r="D47" i="4" s="1"/>
  <c r="AJ55" i="1"/>
  <c r="AK27" i="1"/>
  <c r="D22" i="4" s="1"/>
  <c r="AJ16" i="1"/>
  <c r="AK49" i="1"/>
  <c r="D28" i="4" s="1"/>
  <c r="AK53" i="1"/>
  <c r="D32" i="4" s="1"/>
  <c r="AK57" i="1"/>
  <c r="D36" i="4" s="1"/>
  <c r="AK26" i="1"/>
  <c r="D21" i="4" s="1"/>
  <c r="AK50" i="1"/>
  <c r="D29" i="4" s="1"/>
  <c r="AJ62" i="1"/>
  <c r="AK66" i="1"/>
  <c r="D45" i="4" s="1"/>
  <c r="AJ143" i="1"/>
  <c r="AJ56" i="1"/>
  <c r="AJ60" i="1"/>
  <c r="AJ68" i="1"/>
  <c r="AJ141" i="1"/>
  <c r="AK22" i="1"/>
  <c r="D17" i="4" s="1"/>
  <c r="AK131" i="1"/>
  <c r="D78" i="4" s="1"/>
  <c r="AJ100" i="1"/>
  <c r="AJ131" i="1"/>
  <c r="AK71" i="1"/>
  <c r="D50" i="4" s="1"/>
  <c r="AK30" i="1"/>
  <c r="D25" i="4" s="1"/>
  <c r="AK97" i="1"/>
  <c r="D60" i="4" s="1"/>
  <c r="AK105" i="1"/>
  <c r="D68" i="4" s="1"/>
  <c r="AJ149" i="1"/>
  <c r="AK101" i="1"/>
  <c r="D64" i="4" s="1"/>
  <c r="AK138" i="1"/>
  <c r="D85" i="4" s="1"/>
  <c r="AK72" i="1"/>
  <c r="D51" i="4" s="1"/>
  <c r="AK58" i="1"/>
  <c r="D37" i="4" s="1"/>
  <c r="AJ70" i="1"/>
  <c r="AK130" i="1"/>
  <c r="D77" i="4" s="1"/>
  <c r="AC7" i="1"/>
  <c r="AO7" i="1"/>
  <c r="AB7" i="1"/>
  <c r="AN7" i="1"/>
  <c r="D20" i="28"/>
  <c r="D19" i="28"/>
  <c r="E10" i="28"/>
  <c r="E9" i="28"/>
  <c r="P65" i="18" l="1"/>
  <c r="P59" i="18"/>
  <c r="P53" i="18"/>
  <c r="P47" i="18"/>
  <c r="P25" i="18"/>
  <c r="P19" i="18"/>
  <c r="P13" i="18"/>
  <c r="P7" i="18"/>
  <c r="AA4" i="18"/>
  <c r="K71" i="18"/>
  <c r="K79" i="18"/>
  <c r="D78" i="18"/>
  <c r="D38" i="18"/>
  <c r="K39" i="18"/>
  <c r="K31" i="18"/>
  <c r="L44" i="18"/>
  <c r="C44" i="18"/>
  <c r="L43" i="18"/>
  <c r="C43" i="18"/>
  <c r="L4" i="18"/>
  <c r="L3" i="18"/>
  <c r="C4" i="18"/>
  <c r="C3" i="18"/>
  <c r="AN4" i="1"/>
  <c r="D13" i="30"/>
  <c r="D12" i="30"/>
  <c r="AP4" i="1" l="1"/>
  <c r="AO4" i="1"/>
  <c r="AB4" i="18"/>
  <c r="AC4" i="18"/>
  <c r="D14" i="30"/>
  <c r="Q4" i="18"/>
  <c r="Q3" i="18"/>
  <c r="Q44" i="18"/>
  <c r="D16" i="30" s="1"/>
  <c r="Q43" i="18"/>
  <c r="D15" i="30" s="1"/>
  <c r="Y7" i="1"/>
  <c r="AS7" i="1"/>
  <c r="AP7" i="1"/>
  <c r="P32" i="1"/>
  <c r="H163" i="1"/>
  <c r="E162" i="1"/>
  <c r="H122" i="1"/>
  <c r="E121" i="1"/>
  <c r="H81" i="1"/>
  <c r="E80" i="1"/>
  <c r="E39" i="1"/>
  <c r="H40" i="1"/>
  <c r="L4" i="1"/>
  <c r="L3" i="1"/>
  <c r="C4" i="1"/>
  <c r="C3" i="1"/>
  <c r="C17" i="30"/>
  <c r="H5" i="28" s="1"/>
  <c r="C14" i="30"/>
  <c r="H4" i="28" s="1"/>
  <c r="C11" i="30"/>
  <c r="D17" i="30" l="1"/>
  <c r="AK7" i="1"/>
  <c r="D2" i="4" s="1"/>
  <c r="AJ7" i="1"/>
  <c r="A41" i="18"/>
  <c r="A124" i="1"/>
  <c r="A83" i="1"/>
  <c r="A42" i="1"/>
  <c r="E7" i="27"/>
  <c r="E3" i="27"/>
  <c r="F8" i="27"/>
  <c r="J4" i="28"/>
  <c r="AD66" i="18"/>
  <c r="J145" i="4" s="1"/>
  <c r="AD67" i="18"/>
  <c r="J146" i="4" s="1"/>
  <c r="AD68" i="18"/>
  <c r="J147" i="4" s="1"/>
  <c r="AD69" i="18"/>
  <c r="J148" i="4" s="1"/>
  <c r="AD70" i="18"/>
  <c r="J149" i="4" s="1"/>
  <c r="AD65" i="18"/>
  <c r="J144" i="4" s="1"/>
  <c r="AD60" i="18"/>
  <c r="J139" i="4" s="1"/>
  <c r="AD61" i="18"/>
  <c r="J140" i="4" s="1"/>
  <c r="AD62" i="18"/>
  <c r="J141" i="4" s="1"/>
  <c r="AD63" i="18"/>
  <c r="J142" i="4" s="1"/>
  <c r="AD64" i="18"/>
  <c r="J143" i="4" s="1"/>
  <c r="AD59" i="18"/>
  <c r="J138" i="4" s="1"/>
  <c r="AD54" i="18"/>
  <c r="J133" i="4" s="1"/>
  <c r="AD55" i="18"/>
  <c r="J134" i="4" s="1"/>
  <c r="AD56" i="18"/>
  <c r="J135" i="4" s="1"/>
  <c r="AD57" i="18"/>
  <c r="J136" i="4" s="1"/>
  <c r="AD58" i="18"/>
  <c r="J137" i="4" s="1"/>
  <c r="AD53" i="18"/>
  <c r="J132" i="4" s="1"/>
  <c r="AD48" i="18"/>
  <c r="J127" i="4" s="1"/>
  <c r="AD49" i="18"/>
  <c r="J128" i="4" s="1"/>
  <c r="AD50" i="18"/>
  <c r="J129" i="4" s="1"/>
  <c r="AD51" i="18"/>
  <c r="J130" i="4" s="1"/>
  <c r="AD52" i="18"/>
  <c r="J131" i="4" s="1"/>
  <c r="AD47" i="18"/>
  <c r="J126" i="4" s="1"/>
  <c r="AD26" i="18"/>
  <c r="J121" i="4" s="1"/>
  <c r="AD27" i="18"/>
  <c r="J122" i="4" s="1"/>
  <c r="AD28" i="18"/>
  <c r="J123" i="4" s="1"/>
  <c r="AD29" i="18"/>
  <c r="J124" i="4" s="1"/>
  <c r="AD30" i="18"/>
  <c r="J125" i="4" s="1"/>
  <c r="AD25" i="18"/>
  <c r="J120" i="4" s="1"/>
  <c r="AD20" i="18"/>
  <c r="J115" i="4" s="1"/>
  <c r="AD21" i="18"/>
  <c r="J116" i="4" s="1"/>
  <c r="AD22" i="18"/>
  <c r="J117" i="4" s="1"/>
  <c r="AD23" i="18"/>
  <c r="J118" i="4" s="1"/>
  <c r="AD24" i="18"/>
  <c r="J119" i="4" s="1"/>
  <c r="AD19" i="18"/>
  <c r="J114" i="4" s="1"/>
  <c r="AD14" i="18"/>
  <c r="J109" i="4" s="1"/>
  <c r="AD15" i="18"/>
  <c r="J110" i="4" s="1"/>
  <c r="AD16" i="18"/>
  <c r="J111" i="4" s="1"/>
  <c r="AD17" i="18"/>
  <c r="J112" i="4" s="1"/>
  <c r="AD18" i="18"/>
  <c r="J113" i="4" s="1"/>
  <c r="AD13" i="18"/>
  <c r="J108" i="4" s="1"/>
  <c r="AD8" i="18"/>
  <c r="J103" i="4" s="1"/>
  <c r="AD9" i="18"/>
  <c r="J104" i="4" s="1"/>
  <c r="AD10" i="18"/>
  <c r="J105" i="4" s="1"/>
  <c r="AD11" i="18"/>
  <c r="J106" i="4" s="1"/>
  <c r="AD12" i="18"/>
  <c r="J107" i="4" s="1"/>
  <c r="AD7" i="18"/>
  <c r="J102" i="4" s="1"/>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2" i="4"/>
  <c r="J5" i="28"/>
  <c r="J6" i="28" s="1"/>
  <c r="F22" i="28" s="1"/>
  <c r="AI70" i="18"/>
  <c r="AI69" i="18"/>
  <c r="AI68" i="18"/>
  <c r="AI67" i="18"/>
  <c r="AI66" i="18"/>
  <c r="AI65" i="18"/>
  <c r="AI64" i="18"/>
  <c r="AI63" i="18"/>
  <c r="AI62" i="18"/>
  <c r="AI61" i="18"/>
  <c r="AI60" i="18"/>
  <c r="AI59" i="18"/>
  <c r="AI58" i="18"/>
  <c r="AI57" i="18"/>
  <c r="AI56" i="18"/>
  <c r="AI55" i="18"/>
  <c r="AI54" i="18"/>
  <c r="AI53" i="18"/>
  <c r="AI52" i="18"/>
  <c r="AI51" i="18"/>
  <c r="AI50" i="18"/>
  <c r="AI49" i="18"/>
  <c r="AI48" i="18"/>
  <c r="AI47" i="18"/>
  <c r="AI13" i="18"/>
  <c r="AI14" i="18"/>
  <c r="AI15" i="18"/>
  <c r="AI16" i="18"/>
  <c r="AI17" i="18"/>
  <c r="AI18" i="18"/>
  <c r="AI19" i="18"/>
  <c r="AI20" i="18"/>
  <c r="AI21" i="18"/>
  <c r="AI22" i="18"/>
  <c r="AI23" i="18"/>
  <c r="AI24" i="18"/>
  <c r="AI25" i="18"/>
  <c r="AI26" i="18"/>
  <c r="AI27" i="18"/>
  <c r="AI28" i="18"/>
  <c r="AI29" i="18"/>
  <c r="AI30" i="18"/>
  <c r="AI8" i="18"/>
  <c r="AI9" i="18"/>
  <c r="AI10" i="18"/>
  <c r="AI11" i="18"/>
  <c r="AI12" i="18"/>
  <c r="AI7" i="18"/>
  <c r="AV7" i="1"/>
  <c r="AM7" i="1" s="1"/>
  <c r="K126" i="4"/>
  <c r="K125" i="4"/>
  <c r="K124" i="4"/>
  <c r="K123" i="4"/>
  <c r="K122" i="4"/>
  <c r="K121" i="4"/>
  <c r="K120" i="4"/>
  <c r="K119" i="4"/>
  <c r="K118" i="4"/>
  <c r="K117" i="4"/>
  <c r="K116" i="4"/>
  <c r="K115" i="4"/>
  <c r="K114" i="4"/>
  <c r="K113" i="4"/>
  <c r="K112" i="4"/>
  <c r="K111" i="4"/>
  <c r="K110" i="4"/>
  <c r="K109" i="4"/>
  <c r="K108" i="4"/>
  <c r="K107" i="4"/>
  <c r="K106" i="4"/>
  <c r="K105" i="4"/>
  <c r="K104" i="4"/>
  <c r="K103" i="4"/>
  <c r="K102" i="4"/>
  <c r="S66" i="18"/>
  <c r="V66" i="18" s="1"/>
  <c r="X66" i="18" s="1"/>
  <c r="C145" i="4" s="1"/>
  <c r="S67" i="18"/>
  <c r="T67" i="18" s="1"/>
  <c r="S68" i="18"/>
  <c r="S69" i="18"/>
  <c r="U69" i="18" s="1"/>
  <c r="S70" i="18"/>
  <c r="T70" i="18" s="1"/>
  <c r="S65" i="18"/>
  <c r="T65" i="18" s="1"/>
  <c r="C9" i="27" s="1"/>
  <c r="S59" i="18"/>
  <c r="B8" i="27" s="1"/>
  <c r="S60" i="18"/>
  <c r="V60" i="18" s="1"/>
  <c r="X60" i="18" s="1"/>
  <c r="C139" i="4" s="1"/>
  <c r="S61" i="18"/>
  <c r="U61" i="18" s="1"/>
  <c r="S62" i="18"/>
  <c r="T62" i="18" s="1"/>
  <c r="S63" i="18"/>
  <c r="U63" i="18" s="1"/>
  <c r="S64" i="18"/>
  <c r="U64" i="18" s="1"/>
  <c r="S58" i="18"/>
  <c r="U58" i="18" s="1"/>
  <c r="S54" i="18"/>
  <c r="V54" i="18" s="1"/>
  <c r="X54" i="18" s="1"/>
  <c r="C133" i="4" s="1"/>
  <c r="S55" i="18"/>
  <c r="V55" i="18" s="1"/>
  <c r="X55" i="18" s="1"/>
  <c r="C134" i="4" s="1"/>
  <c r="S56" i="18"/>
  <c r="T56" i="18" s="1"/>
  <c r="S57" i="18"/>
  <c r="U57" i="18" s="1"/>
  <c r="S53" i="18"/>
  <c r="B7" i="27" s="1"/>
  <c r="S48" i="18"/>
  <c r="V48" i="18" s="1"/>
  <c r="X48" i="18" s="1"/>
  <c r="C127" i="4" s="1"/>
  <c r="S49" i="18"/>
  <c r="T49" i="18" s="1"/>
  <c r="S50" i="18"/>
  <c r="V50" i="18" s="1"/>
  <c r="X50" i="18" s="1"/>
  <c r="C129" i="4" s="1"/>
  <c r="S51" i="18"/>
  <c r="U51" i="18" s="1"/>
  <c r="S52" i="18"/>
  <c r="U52" i="18" s="1"/>
  <c r="S47" i="18"/>
  <c r="B6" i="27" s="1"/>
  <c r="S26" i="18"/>
  <c r="V26" i="18" s="1"/>
  <c r="X26" i="18" s="1"/>
  <c r="C121" i="4" s="1"/>
  <c r="S27" i="18"/>
  <c r="V27" i="18" s="1"/>
  <c r="X27" i="18" s="1"/>
  <c r="C122" i="4" s="1"/>
  <c r="S28" i="18"/>
  <c r="S29" i="18"/>
  <c r="V29" i="18" s="1"/>
  <c r="X29" i="18" s="1"/>
  <c r="C124" i="4" s="1"/>
  <c r="S30" i="18"/>
  <c r="S25" i="18"/>
  <c r="B5" i="27" s="1"/>
  <c r="S20" i="18"/>
  <c r="T20" i="18" s="1"/>
  <c r="S21" i="18"/>
  <c r="U21" i="18" s="1"/>
  <c r="S22" i="18"/>
  <c r="V22" i="18" s="1"/>
  <c r="X22" i="18" s="1"/>
  <c r="C117" i="4" s="1"/>
  <c r="S23" i="18"/>
  <c r="T23" i="18" s="1"/>
  <c r="S24" i="18"/>
  <c r="V24" i="18" s="1"/>
  <c r="X24" i="18" s="1"/>
  <c r="C119" i="4" s="1"/>
  <c r="S19" i="18"/>
  <c r="B4" i="27" s="1"/>
  <c r="S14" i="18"/>
  <c r="V14" i="18" s="1"/>
  <c r="X14" i="18" s="1"/>
  <c r="C109" i="4" s="1"/>
  <c r="S15" i="18"/>
  <c r="U15" i="18" s="1"/>
  <c r="S16" i="18"/>
  <c r="U16" i="18" s="1"/>
  <c r="S17" i="18"/>
  <c r="U17" i="18" s="1"/>
  <c r="S18" i="18"/>
  <c r="V18" i="18" s="1"/>
  <c r="X18" i="18" s="1"/>
  <c r="C113" i="4" s="1"/>
  <c r="S13" i="18"/>
  <c r="B3" i="27" s="1"/>
  <c r="S8" i="18"/>
  <c r="V8" i="18" s="1"/>
  <c r="X8" i="18" s="1"/>
  <c r="C103" i="4" s="1"/>
  <c r="S9" i="18"/>
  <c r="T9" i="18" s="1"/>
  <c r="S10" i="18"/>
  <c r="T10" i="18" s="1"/>
  <c r="S11" i="18"/>
  <c r="T11" i="18" s="1"/>
  <c r="S12" i="18"/>
  <c r="V12" i="18" s="1"/>
  <c r="X12" i="18" s="1"/>
  <c r="C107" i="4" s="1"/>
  <c r="S7" i="18"/>
  <c r="T7" i="18" s="1"/>
  <c r="C2" i="27" s="1"/>
  <c r="R66" i="18"/>
  <c r="B145" i="4" s="1"/>
  <c r="R67" i="18"/>
  <c r="J9" i="27" s="1"/>
  <c r="R68" i="18"/>
  <c r="K9" i="27" s="1"/>
  <c r="R69" i="18"/>
  <c r="B148" i="4" s="1"/>
  <c r="R70" i="18"/>
  <c r="B149" i="4" s="1"/>
  <c r="R65" i="18"/>
  <c r="G9" i="27" s="1"/>
  <c r="R60" i="18"/>
  <c r="I8" i="27" s="1"/>
  <c r="R61" i="18"/>
  <c r="B140" i="4" s="1"/>
  <c r="R62" i="18"/>
  <c r="B141" i="4" s="1"/>
  <c r="R63" i="18"/>
  <c r="B142" i="4" s="1"/>
  <c r="R64" i="18"/>
  <c r="B143" i="4" s="1"/>
  <c r="R59" i="18"/>
  <c r="H8" i="27" s="1"/>
  <c r="R54" i="18"/>
  <c r="B133" i="4" s="1"/>
  <c r="R55" i="18"/>
  <c r="J7" i="27" s="1"/>
  <c r="R56" i="18"/>
  <c r="K7" i="27" s="1"/>
  <c r="R57" i="18"/>
  <c r="B136" i="4" s="1"/>
  <c r="R58" i="18"/>
  <c r="M7" i="27" s="1"/>
  <c r="R53" i="18"/>
  <c r="H7" i="27" s="1"/>
  <c r="R48" i="18"/>
  <c r="I6" i="27" s="1"/>
  <c r="R49" i="18"/>
  <c r="B128" i="4" s="1"/>
  <c r="R50" i="18"/>
  <c r="B129" i="4" s="1"/>
  <c r="R51" i="18"/>
  <c r="L6" i="27" s="1"/>
  <c r="R52" i="18"/>
  <c r="M6" i="27" s="1"/>
  <c r="R47" i="18"/>
  <c r="G6" i="27" s="1"/>
  <c r="R26" i="18"/>
  <c r="I5" i="27" s="1"/>
  <c r="R27" i="18"/>
  <c r="B122" i="4" s="1"/>
  <c r="R28" i="18"/>
  <c r="K5" i="27" s="1"/>
  <c r="R29" i="18"/>
  <c r="L5" i="27" s="1"/>
  <c r="R30" i="18"/>
  <c r="B125" i="4" s="1"/>
  <c r="R25" i="18"/>
  <c r="H5" i="27" s="1"/>
  <c r="R20" i="18"/>
  <c r="I4" i="27" s="1"/>
  <c r="R21" i="18"/>
  <c r="B116" i="4" s="1"/>
  <c r="R22" i="18"/>
  <c r="B117" i="4" s="1"/>
  <c r="R23" i="18"/>
  <c r="L4" i="27" s="1"/>
  <c r="R24" i="18"/>
  <c r="B119" i="4" s="1"/>
  <c r="R19" i="18"/>
  <c r="H4" i="27" s="1"/>
  <c r="R14" i="18"/>
  <c r="B109" i="4" s="1"/>
  <c r="R15" i="18"/>
  <c r="B110" i="4" s="1"/>
  <c r="R16" i="18"/>
  <c r="K3" i="27" s="1"/>
  <c r="R17" i="18"/>
  <c r="L3" i="27" s="1"/>
  <c r="R18" i="18"/>
  <c r="M3" i="27" s="1"/>
  <c r="R13" i="18"/>
  <c r="G3" i="27" s="1"/>
  <c r="R8" i="18"/>
  <c r="I2" i="27" s="1"/>
  <c r="R9" i="18"/>
  <c r="J2" i="27" s="1"/>
  <c r="R10" i="18"/>
  <c r="K2" i="27" s="1"/>
  <c r="R11" i="18"/>
  <c r="B106" i="4" s="1"/>
  <c r="R12" i="18"/>
  <c r="B107" i="4" s="1"/>
  <c r="R7" i="18"/>
  <c r="G2" i="27" s="1"/>
  <c r="Y70" i="18"/>
  <c r="Z70" i="18" s="1"/>
  <c r="F149" i="4" s="1"/>
  <c r="Y69" i="18"/>
  <c r="Z69" i="18" s="1"/>
  <c r="F148" i="4" s="1"/>
  <c r="Y68" i="18"/>
  <c r="Z68" i="18" s="1"/>
  <c r="F147" i="4" s="1"/>
  <c r="Y67" i="18"/>
  <c r="AA67" i="18" s="1"/>
  <c r="G146" i="4" s="1"/>
  <c r="Y66" i="18"/>
  <c r="Y65" i="18"/>
  <c r="E144" i="4" s="1"/>
  <c r="Y64" i="18"/>
  <c r="E143" i="4" s="1"/>
  <c r="Y63" i="18"/>
  <c r="AC63" i="18" s="1"/>
  <c r="I142" i="4" s="1"/>
  <c r="Y62" i="18"/>
  <c r="Z62" i="18" s="1"/>
  <c r="F141" i="4" s="1"/>
  <c r="Y61" i="18"/>
  <c r="Z61" i="18" s="1"/>
  <c r="F140" i="4" s="1"/>
  <c r="Y60" i="18"/>
  <c r="AB60" i="18" s="1"/>
  <c r="H139" i="4" s="1"/>
  <c r="Y59" i="18"/>
  <c r="AB59" i="18" s="1"/>
  <c r="H138" i="4" s="1"/>
  <c r="Y58" i="18"/>
  <c r="AB58" i="18" s="1"/>
  <c r="H137" i="4" s="1"/>
  <c r="Y57" i="18"/>
  <c r="E136" i="4" s="1"/>
  <c r="Y56" i="18"/>
  <c r="AB56" i="18" s="1"/>
  <c r="H135" i="4" s="1"/>
  <c r="Y55" i="18"/>
  <c r="AC55" i="18" s="1"/>
  <c r="I134" i="4" s="1"/>
  <c r="Y54" i="18"/>
  <c r="AA54" i="18" s="1"/>
  <c r="G133" i="4" s="1"/>
  <c r="Y53" i="18"/>
  <c r="AB53" i="18" s="1"/>
  <c r="H132" i="4" s="1"/>
  <c r="Y52" i="18"/>
  <c r="AF52" i="18" s="1"/>
  <c r="Y51" i="18"/>
  <c r="AB51" i="18" s="1"/>
  <c r="H130" i="4" s="1"/>
  <c r="Y50" i="18"/>
  <c r="AB50" i="18" s="1"/>
  <c r="H129" i="4" s="1"/>
  <c r="Y49" i="18"/>
  <c r="Z49" i="18" s="1"/>
  <c r="F128" i="4" s="1"/>
  <c r="Y48" i="18"/>
  <c r="AA48" i="18" s="1"/>
  <c r="G127" i="4" s="1"/>
  <c r="Y47" i="18"/>
  <c r="Z47" i="18" s="1"/>
  <c r="F126" i="4" s="1"/>
  <c r="Y30" i="18"/>
  <c r="Z30" i="18" s="1"/>
  <c r="F125" i="4" s="1"/>
  <c r="Y29" i="18"/>
  <c r="E124" i="4" s="1"/>
  <c r="Y28" i="18"/>
  <c r="Z28" i="18" s="1"/>
  <c r="F123" i="4" s="1"/>
  <c r="Y27" i="18"/>
  <c r="E122" i="4" s="1"/>
  <c r="Y26" i="18"/>
  <c r="AB26" i="18" s="1"/>
  <c r="H121" i="4" s="1"/>
  <c r="Y25" i="18"/>
  <c r="AB25" i="18" s="1"/>
  <c r="H120" i="4" s="1"/>
  <c r="Y24" i="18"/>
  <c r="AA24" i="18" s="1"/>
  <c r="G119" i="4" s="1"/>
  <c r="Y23" i="18"/>
  <c r="Z23" i="18" s="1"/>
  <c r="F118" i="4" s="1"/>
  <c r="Y22" i="18"/>
  <c r="AB22" i="18" s="1"/>
  <c r="H117" i="4" s="1"/>
  <c r="Y21" i="18"/>
  <c r="E116" i="4" s="1"/>
  <c r="Y20" i="18"/>
  <c r="Y19" i="18"/>
  <c r="Y18" i="18"/>
  <c r="AA18" i="18" s="1"/>
  <c r="G113" i="4" s="1"/>
  <c r="Y17" i="18"/>
  <c r="AB17" i="18" s="1"/>
  <c r="H112" i="4" s="1"/>
  <c r="Y16" i="18"/>
  <c r="Z16" i="18" s="1"/>
  <c r="F111" i="4" s="1"/>
  <c r="Y15" i="18"/>
  <c r="AC15" i="18" s="1"/>
  <c r="I110" i="4" s="1"/>
  <c r="Y14" i="18"/>
  <c r="AA14" i="18" s="1"/>
  <c r="G109" i="4" s="1"/>
  <c r="Y13" i="18"/>
  <c r="E108" i="4" s="1"/>
  <c r="Y12" i="18"/>
  <c r="AA12" i="18" s="1"/>
  <c r="G107" i="4" s="1"/>
  <c r="Y11" i="18"/>
  <c r="AF11" i="18" s="1"/>
  <c r="Y10" i="18"/>
  <c r="AF10" i="18" s="1"/>
  <c r="Y9" i="18"/>
  <c r="AB9" i="18" s="1"/>
  <c r="H104" i="4" s="1"/>
  <c r="Y8" i="18"/>
  <c r="AA8" i="18" s="1"/>
  <c r="G103" i="4" s="1"/>
  <c r="Y7" i="18"/>
  <c r="AC7" i="18" s="1"/>
  <c r="I102" i="4" s="1"/>
  <c r="G101" i="4"/>
  <c r="I99" i="4"/>
  <c r="F97" i="4"/>
  <c r="H96" i="4"/>
  <c r="I92" i="4"/>
  <c r="F83" i="4"/>
  <c r="F80" i="4"/>
  <c r="F78" i="4"/>
  <c r="I78" i="4"/>
  <c r="F75" i="4"/>
  <c r="F71" i="4"/>
  <c r="F70" i="4"/>
  <c r="F68" i="4"/>
  <c r="I67" i="4"/>
  <c r="G66" i="4"/>
  <c r="F65" i="4"/>
  <c r="F63" i="4"/>
  <c r="I61" i="4"/>
  <c r="I56" i="4"/>
  <c r="F55" i="4"/>
  <c r="H53" i="4"/>
  <c r="I52" i="4"/>
  <c r="G52" i="4"/>
  <c r="I47" i="4"/>
  <c r="H47" i="4"/>
  <c r="F45" i="4"/>
  <c r="F44" i="4"/>
  <c r="E43" i="4"/>
  <c r="E42" i="4"/>
  <c r="G39" i="4"/>
  <c r="F37" i="4"/>
  <c r="E35" i="4"/>
  <c r="E34" i="4"/>
  <c r="E31" i="4"/>
  <c r="I30" i="4"/>
  <c r="I29" i="4"/>
  <c r="H26" i="4"/>
  <c r="H25" i="4"/>
  <c r="E24" i="4"/>
  <c r="F23" i="4"/>
  <c r="G22" i="4"/>
  <c r="E20" i="4"/>
  <c r="H17" i="4"/>
  <c r="E16" i="4"/>
  <c r="G15" i="4"/>
  <c r="H14" i="4"/>
  <c r="I13" i="4"/>
  <c r="I12" i="4"/>
  <c r="H10" i="4"/>
  <c r="E9" i="4"/>
  <c r="E8" i="4"/>
  <c r="F5" i="4"/>
  <c r="G3" i="4"/>
  <c r="T66" i="18"/>
  <c r="U59" i="18"/>
  <c r="D8" i="27" s="1"/>
  <c r="G78" i="4"/>
  <c r="G80" i="4"/>
  <c r="G83" i="4"/>
  <c r="G85" i="4"/>
  <c r="G94" i="4"/>
  <c r="G96" i="4"/>
  <c r="G68" i="4"/>
  <c r="G72" i="4"/>
  <c r="G75" i="4"/>
  <c r="G76"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K19" i="4"/>
  <c r="K18" i="4"/>
  <c r="K17" i="4"/>
  <c r="K16" i="4"/>
  <c r="K15" i="4"/>
  <c r="K14" i="4"/>
  <c r="K13" i="4"/>
  <c r="K12" i="4"/>
  <c r="K11" i="4"/>
  <c r="K10" i="4"/>
  <c r="K9" i="4"/>
  <c r="K8" i="4"/>
  <c r="K7" i="4"/>
  <c r="K6" i="4"/>
  <c r="K5" i="4"/>
  <c r="K4" i="4"/>
  <c r="K3" i="4"/>
  <c r="K2" i="4"/>
  <c r="E96" i="4"/>
  <c r="E75" i="4"/>
  <c r="E71" i="4"/>
  <c r="E68" i="4"/>
  <c r="G2" i="4"/>
  <c r="E45" i="4"/>
  <c r="E57" i="4"/>
  <c r="E65" i="4"/>
  <c r="E47" i="4"/>
  <c r="H71" i="4"/>
  <c r="E80" i="4"/>
  <c r="C120" i="1"/>
  <c r="E58" i="4"/>
  <c r="E53" i="4"/>
  <c r="E83" i="4"/>
  <c r="E97" i="4"/>
  <c r="E78" i="4"/>
  <c r="E56" i="4"/>
  <c r="E48" i="4"/>
  <c r="E44" i="4"/>
  <c r="I44" i="4"/>
  <c r="I40" i="4"/>
  <c r="I57" i="4"/>
  <c r="G58" i="4"/>
  <c r="G37" i="4"/>
  <c r="H48" i="4"/>
  <c r="G48" i="4"/>
  <c r="I65" i="4"/>
  <c r="H65" i="4"/>
  <c r="G65" i="4"/>
  <c r="H76" i="4"/>
  <c r="I76" i="4"/>
  <c r="H56" i="4"/>
  <c r="H70" i="4"/>
  <c r="H80" i="4"/>
  <c r="I80" i="4"/>
  <c r="G49" i="4"/>
  <c r="H59" i="4"/>
  <c r="H68" i="4"/>
  <c r="I68" i="4"/>
  <c r="H83" i="4"/>
  <c r="I83" i="4"/>
  <c r="I75" i="4"/>
  <c r="F101" i="4"/>
  <c r="G47" i="4"/>
  <c r="G53" i="4"/>
  <c r="I35" i="4"/>
  <c r="H75" i="4"/>
  <c r="I70" i="4"/>
  <c r="H78" i="4"/>
  <c r="H86" i="4"/>
  <c r="I88" i="4"/>
  <c r="C161" i="1"/>
  <c r="C79" i="1"/>
  <c r="F4" i="27"/>
  <c r="F5" i="27"/>
  <c r="I89" i="4"/>
  <c r="I98" i="4"/>
  <c r="G32" i="4"/>
  <c r="G84" i="4"/>
  <c r="H84" i="4"/>
  <c r="H50" i="4"/>
  <c r="E50" i="4"/>
  <c r="H66" i="4"/>
  <c r="F66" i="4"/>
  <c r="E66" i="4"/>
  <c r="I66" i="4"/>
  <c r="H49" i="4"/>
  <c r="F49" i="4"/>
  <c r="I49" i="4"/>
  <c r="E49" i="4"/>
  <c r="F85" i="4"/>
  <c r="I74" i="4"/>
  <c r="F76" i="4"/>
  <c r="E76" i="4"/>
  <c r="F7" i="27"/>
  <c r="V47" i="18"/>
  <c r="X47" i="18" s="1"/>
  <c r="C126" i="4" s="1"/>
  <c r="F6" i="27"/>
  <c r="F9" i="27"/>
  <c r="F3" i="27"/>
  <c r="F2" i="27"/>
  <c r="H99" i="4"/>
  <c r="G79" i="4"/>
  <c r="H95" i="4"/>
  <c r="F91" i="4"/>
  <c r="F99" i="4"/>
  <c r="E99" i="4"/>
  <c r="G99" i="4"/>
  <c r="F52" i="4"/>
  <c r="F62" i="4"/>
  <c r="H52" i="4"/>
  <c r="I72" i="4"/>
  <c r="G63" i="4"/>
  <c r="I63" i="4"/>
  <c r="H57" i="4"/>
  <c r="E64" i="4"/>
  <c r="E52" i="4"/>
  <c r="I53" i="4"/>
  <c r="I69" i="4"/>
  <c r="G62" i="4"/>
  <c r="G57" i="4"/>
  <c r="F53" i="4"/>
  <c r="I71" i="4"/>
  <c r="H32" i="4"/>
  <c r="G29" i="4"/>
  <c r="H29" i="4"/>
  <c r="E29" i="4"/>
  <c r="H31" i="4"/>
  <c r="G31" i="4"/>
  <c r="I27" i="4"/>
  <c r="H41" i="4"/>
  <c r="G10" i="4"/>
  <c r="E10" i="4"/>
  <c r="G25" i="4"/>
  <c r="Z60" i="18"/>
  <c r="F139" i="4" s="1"/>
  <c r="U55" i="18"/>
  <c r="T55" i="18"/>
  <c r="V53" i="18"/>
  <c r="X53" i="18" s="1"/>
  <c r="C132" i="4" s="1"/>
  <c r="AC9" i="18"/>
  <c r="I104" i="4" s="1"/>
  <c r="F46" i="4"/>
  <c r="I31" i="4"/>
  <c r="H44" i="4"/>
  <c r="F32" i="4"/>
  <c r="I46" i="4"/>
  <c r="F31" i="4"/>
  <c r="F39" i="4"/>
  <c r="I37" i="4"/>
  <c r="E15" i="4"/>
  <c r="H8" i="4"/>
  <c r="H15" i="4"/>
  <c r="I10" i="4"/>
  <c r="E14" i="4"/>
  <c r="F10" i="4"/>
  <c r="G8" i="4"/>
  <c r="G14" i="4"/>
  <c r="F77" i="4"/>
  <c r="E77" i="4"/>
  <c r="E87" i="4"/>
  <c r="H93" i="4"/>
  <c r="I93" i="4"/>
  <c r="G93" i="4"/>
  <c r="F81" i="4"/>
  <c r="I81" i="4"/>
  <c r="G82" i="4"/>
  <c r="F82" i="4"/>
  <c r="H94" i="4"/>
  <c r="E94" i="4"/>
  <c r="I94" i="4"/>
  <c r="F100" i="4"/>
  <c r="G100" i="4"/>
  <c r="H100" i="4"/>
  <c r="E100" i="4"/>
  <c r="F94" i="4"/>
  <c r="H82" i="4"/>
  <c r="I82" i="4"/>
  <c r="H77" i="4"/>
  <c r="G81" i="4"/>
  <c r="G77" i="4"/>
  <c r="F98" i="4"/>
  <c r="E98" i="4"/>
  <c r="H98" i="4"/>
  <c r="E93" i="4"/>
  <c r="F93" i="4"/>
  <c r="H81" i="4"/>
  <c r="H87" i="4"/>
  <c r="E82" i="4"/>
  <c r="H79" i="4"/>
  <c r="I79" i="4"/>
  <c r="F79" i="4"/>
  <c r="E79" i="4"/>
  <c r="I85" i="4"/>
  <c r="H85" i="4"/>
  <c r="E85" i="4"/>
  <c r="I86" i="4"/>
  <c r="G86" i="4"/>
  <c r="E86" i="4"/>
  <c r="F86" i="4"/>
  <c r="E90" i="4"/>
  <c r="F90" i="4"/>
  <c r="I95" i="4"/>
  <c r="G95" i="4"/>
  <c r="H101" i="4"/>
  <c r="E101" i="4"/>
  <c r="I101" i="4"/>
  <c r="I84" i="4"/>
  <c r="F84" i="4"/>
  <c r="E84" i="4"/>
  <c r="G92" i="4"/>
  <c r="E92" i="4"/>
  <c r="H92" i="4"/>
  <c r="F92" i="4"/>
  <c r="I77" i="4"/>
  <c r="G98" i="4"/>
  <c r="I100" i="4"/>
  <c r="E81" i="4"/>
  <c r="F87" i="4"/>
  <c r="F96" i="4"/>
  <c r="I96" i="4"/>
  <c r="G97" i="4"/>
  <c r="H97" i="4"/>
  <c r="I97" i="4"/>
  <c r="G61" i="4"/>
  <c r="F73" i="4"/>
  <c r="G73" i="4"/>
  <c r="E73" i="4"/>
  <c r="H61" i="4"/>
  <c r="G56" i="4"/>
  <c r="F56" i="4"/>
  <c r="F61" i="4"/>
  <c r="H60" i="4"/>
  <c r="H73" i="4"/>
  <c r="E70" i="4"/>
  <c r="G70" i="4"/>
  <c r="E54" i="4"/>
  <c r="I73" i="4"/>
  <c r="E60" i="4"/>
  <c r="F64" i="4"/>
  <c r="H64" i="4"/>
  <c r="E61" i="4"/>
  <c r="G74" i="4"/>
  <c r="E59" i="4"/>
  <c r="I59" i="4"/>
  <c r="H74" i="4"/>
  <c r="I60" i="4"/>
  <c r="H72" i="4"/>
  <c r="E72" i="4"/>
  <c r="F72" i="4"/>
  <c r="H63" i="4"/>
  <c r="E69" i="4"/>
  <c r="G71" i="4"/>
  <c r="G69" i="4"/>
  <c r="F27" i="4"/>
  <c r="E27" i="4"/>
  <c r="H27" i="4"/>
  <c r="G45" i="4"/>
  <c r="H45" i="4"/>
  <c r="G27" i="4"/>
  <c r="H42" i="4"/>
  <c r="G42" i="4"/>
  <c r="F42" i="4"/>
  <c r="I42" i="4"/>
  <c r="F40" i="4"/>
  <c r="E40" i="4"/>
  <c r="H40" i="4"/>
  <c r="G40" i="4"/>
  <c r="I45" i="4"/>
  <c r="F47" i="4"/>
  <c r="F48" i="4"/>
  <c r="I48" i="4"/>
  <c r="G50" i="4"/>
  <c r="F50" i="4"/>
  <c r="I50" i="4"/>
  <c r="G11" i="4"/>
  <c r="I25" i="4"/>
  <c r="H23" i="4"/>
  <c r="E22" i="4"/>
  <c r="E25" i="4"/>
  <c r="F25" i="4"/>
  <c r="E4" i="27"/>
  <c r="E140" i="4"/>
  <c r="B9" i="27"/>
  <c r="AF63" i="18" l="1"/>
  <c r="E132" i="4"/>
  <c r="E134" i="4"/>
  <c r="AC13" i="18"/>
  <c r="I108" i="4" s="1"/>
  <c r="E133" i="4"/>
  <c r="E125" i="4"/>
  <c r="AA57" i="18"/>
  <c r="G136" i="4" s="1"/>
  <c r="AF65" i="18"/>
  <c r="E128" i="4"/>
  <c r="E112" i="4"/>
  <c r="AF57" i="18"/>
  <c r="E120" i="4"/>
  <c r="T59" i="18"/>
  <c r="C8" i="27" s="1"/>
  <c r="Z27" i="18"/>
  <c r="F122" i="4" s="1"/>
  <c r="AC67" i="18"/>
  <c r="I146" i="4" s="1"/>
  <c r="AA26" i="18"/>
  <c r="G121" i="4" s="1"/>
  <c r="T69" i="18"/>
  <c r="AF51" i="18"/>
  <c r="AB67" i="18"/>
  <c r="H146" i="4" s="1"/>
  <c r="E149" i="4"/>
  <c r="AB70" i="18"/>
  <c r="H149" i="4" s="1"/>
  <c r="AF62" i="18"/>
  <c r="AA64" i="18"/>
  <c r="G143" i="4" s="1"/>
  <c r="AF54" i="18"/>
  <c r="V70" i="18"/>
  <c r="X70" i="18" s="1"/>
  <c r="C149" i="4" s="1"/>
  <c r="Z64" i="18"/>
  <c r="F143" i="4" s="1"/>
  <c r="AF30" i="18"/>
  <c r="V58" i="18"/>
  <c r="X58" i="18" s="1"/>
  <c r="C137" i="4" s="1"/>
  <c r="AA63" i="18"/>
  <c r="G142" i="4" s="1"/>
  <c r="Z53" i="18"/>
  <c r="F132" i="4" s="1"/>
  <c r="AF13" i="18"/>
  <c r="AA27" i="18"/>
  <c r="G122" i="4" s="1"/>
  <c r="AF67" i="18"/>
  <c r="AC51" i="18"/>
  <c r="I130" i="4" s="1"/>
  <c r="AA49" i="18"/>
  <c r="G128" i="4" s="1"/>
  <c r="AF55" i="18"/>
  <c r="AC65" i="18"/>
  <c r="I144" i="4" s="1"/>
  <c r="AF21" i="18"/>
  <c r="Z13" i="18"/>
  <c r="F108" i="4" s="1"/>
  <c r="AA65" i="18"/>
  <c r="G144" i="4" s="1"/>
  <c r="AF61" i="18"/>
  <c r="AA69" i="18"/>
  <c r="G148" i="4" s="1"/>
  <c r="T27" i="18"/>
  <c r="AF29" i="18"/>
  <c r="AF27" i="18"/>
  <c r="AF25" i="18"/>
  <c r="AA25" i="18"/>
  <c r="G120" i="4" s="1"/>
  <c r="AA21" i="18"/>
  <c r="G116" i="4" s="1"/>
  <c r="T25" i="18"/>
  <c r="C5" i="27" s="1"/>
  <c r="T53" i="18"/>
  <c r="C7" i="27" s="1"/>
  <c r="AC53" i="18"/>
  <c r="I132" i="4" s="1"/>
  <c r="AB49" i="18"/>
  <c r="H128" i="4" s="1"/>
  <c r="T54" i="18"/>
  <c r="Z55" i="18"/>
  <c r="F134" i="4" s="1"/>
  <c r="AF49" i="18"/>
  <c r="AB57" i="18"/>
  <c r="H136" i="4" s="1"/>
  <c r="AC47" i="18"/>
  <c r="I126" i="4" s="1"/>
  <c r="E126" i="4"/>
  <c r="AB47" i="18"/>
  <c r="H126" i="4" s="1"/>
  <c r="Z51" i="18"/>
  <c r="F130" i="4" s="1"/>
  <c r="AA55" i="18"/>
  <c r="G134" i="4" s="1"/>
  <c r="T47" i="18"/>
  <c r="C6" i="27" s="1"/>
  <c r="U53" i="18"/>
  <c r="D7" i="27" s="1"/>
  <c r="AC59" i="18"/>
  <c r="I138" i="4" s="1"/>
  <c r="E138" i="4"/>
  <c r="Z59" i="18"/>
  <c r="F138" i="4" s="1"/>
  <c r="E121" i="4"/>
  <c r="AA56" i="18"/>
  <c r="G135" i="4" s="1"/>
  <c r="AA58" i="18"/>
  <c r="G137" i="4" s="1"/>
  <c r="AC30" i="18"/>
  <c r="I125" i="4" s="1"/>
  <c r="E107" i="4"/>
  <c r="AB68" i="18"/>
  <c r="H147" i="4" s="1"/>
  <c r="V69" i="18"/>
  <c r="X69" i="18" s="1"/>
  <c r="C148" i="4" s="1"/>
  <c r="AF70" i="18"/>
  <c r="U65" i="18"/>
  <c r="D9" i="27" s="1"/>
  <c r="AC70" i="18"/>
  <c r="I149" i="4" s="1"/>
  <c r="K8" i="27"/>
  <c r="T60" i="18"/>
  <c r="AC26" i="18"/>
  <c r="I121" i="4" s="1"/>
  <c r="U60" i="18"/>
  <c r="U49" i="18"/>
  <c r="AB62" i="18"/>
  <c r="H141" i="4" s="1"/>
  <c r="AC56" i="18"/>
  <c r="I135" i="4" s="1"/>
  <c r="V65" i="18"/>
  <c r="X65" i="18" s="1"/>
  <c r="C144" i="4" s="1"/>
  <c r="U54" i="18"/>
  <c r="U47" i="18"/>
  <c r="D6" i="27" s="1"/>
  <c r="Z58" i="18"/>
  <c r="F137" i="4" s="1"/>
  <c r="Z54" i="18"/>
  <c r="F133" i="4" s="1"/>
  <c r="V49" i="18"/>
  <c r="X49" i="18" s="1"/>
  <c r="C128" i="4" s="1"/>
  <c r="AA70" i="18"/>
  <c r="G149" i="4" s="1"/>
  <c r="AC60" i="18"/>
  <c r="I139" i="4" s="1"/>
  <c r="AF56" i="18"/>
  <c r="AC50" i="18"/>
  <c r="I129" i="4" s="1"/>
  <c r="AC16" i="18"/>
  <c r="I111" i="4" s="1"/>
  <c r="U26" i="18"/>
  <c r="AA50" i="18"/>
  <c r="G129" i="4" s="1"/>
  <c r="Z52" i="18"/>
  <c r="F131" i="4" s="1"/>
  <c r="E129" i="4"/>
  <c r="AA62" i="18"/>
  <c r="G141" i="4" s="1"/>
  <c r="E123" i="4"/>
  <c r="E109" i="4"/>
  <c r="AF28" i="18"/>
  <c r="AF8" i="18"/>
  <c r="T26" i="18"/>
  <c r="T58" i="18"/>
  <c r="AB28" i="18"/>
  <c r="H123" i="4" s="1"/>
  <c r="E127" i="4"/>
  <c r="U62" i="18"/>
  <c r="V62" i="18"/>
  <c r="X62" i="18" s="1"/>
  <c r="C141" i="4" s="1"/>
  <c r="AB61" i="18"/>
  <c r="H140" i="4" s="1"/>
  <c r="AB63" i="18"/>
  <c r="H142" i="4" s="1"/>
  <c r="AF59" i="18"/>
  <c r="T64" i="18"/>
  <c r="T57" i="18"/>
  <c r="Z57" i="18"/>
  <c r="F136" i="4" s="1"/>
  <c r="Z11" i="18"/>
  <c r="F106" i="4" s="1"/>
  <c r="AA9" i="18"/>
  <c r="G104" i="4" s="1"/>
  <c r="U19" i="18"/>
  <c r="D4" i="27" s="1"/>
  <c r="AB27" i="18"/>
  <c r="H122" i="4" s="1"/>
  <c r="AC27" i="18"/>
  <c r="I122" i="4" s="1"/>
  <c r="AC69" i="18"/>
  <c r="I148" i="4" s="1"/>
  <c r="E146" i="4"/>
  <c r="Z67" i="18"/>
  <c r="F146" i="4" s="1"/>
  <c r="U70" i="18"/>
  <c r="AB52" i="18"/>
  <c r="H131" i="4" s="1"/>
  <c r="AA59" i="18"/>
  <c r="G138" i="4" s="1"/>
  <c r="AC49" i="18"/>
  <c r="I128" i="4" s="1"/>
  <c r="AB54" i="18"/>
  <c r="H133" i="4" s="1"/>
  <c r="AC54" i="18"/>
  <c r="I133" i="4" s="1"/>
  <c r="AC57" i="18"/>
  <c r="I136" i="4" s="1"/>
  <c r="AF17" i="18"/>
  <c r="AF53" i="18"/>
  <c r="AF50" i="18"/>
  <c r="AC21" i="18"/>
  <c r="I116" i="4" s="1"/>
  <c r="AC17" i="18"/>
  <c r="I112" i="4" s="1"/>
  <c r="AC52" i="18"/>
  <c r="I131" i="4" s="1"/>
  <c r="AC25" i="18"/>
  <c r="I120" i="4" s="1"/>
  <c r="Z25" i="18"/>
  <c r="F120" i="4" s="1"/>
  <c r="Z50" i="18"/>
  <c r="F129" i="4" s="1"/>
  <c r="AF47" i="18"/>
  <c r="AA47" i="18"/>
  <c r="G126" i="4" s="1"/>
  <c r="AA17" i="18"/>
  <c r="G112" i="4" s="1"/>
  <c r="V59" i="18"/>
  <c r="X59" i="18" s="1"/>
  <c r="C138" i="4" s="1"/>
  <c r="T50" i="18"/>
  <c r="AB65" i="18"/>
  <c r="H144" i="4" s="1"/>
  <c r="Z65" i="18"/>
  <c r="F144" i="4" s="1"/>
  <c r="U50" i="18"/>
  <c r="AF69" i="18"/>
  <c r="AA30" i="18"/>
  <c r="G125" i="4" s="1"/>
  <c r="AA53" i="18"/>
  <c r="G132" i="4" s="1"/>
  <c r="V25" i="18"/>
  <c r="X25" i="18" s="1"/>
  <c r="C120" i="4" s="1"/>
  <c r="AB30" i="18"/>
  <c r="H125" i="4" s="1"/>
  <c r="V64" i="18"/>
  <c r="X64" i="18" s="1"/>
  <c r="C143" i="4" s="1"/>
  <c r="V61" i="18"/>
  <c r="X61" i="18" s="1"/>
  <c r="C140" i="4" s="1"/>
  <c r="AA61" i="18"/>
  <c r="G140" i="4" s="1"/>
  <c r="AB64" i="18"/>
  <c r="H143" i="4" s="1"/>
  <c r="AC61" i="18"/>
  <c r="I140" i="4" s="1"/>
  <c r="Z26" i="18"/>
  <c r="F121" i="4" s="1"/>
  <c r="E148" i="4"/>
  <c r="AC62" i="18"/>
  <c r="I141" i="4" s="1"/>
  <c r="E137" i="4"/>
  <c r="AA60" i="18"/>
  <c r="G139" i="4" s="1"/>
  <c r="AF60" i="18"/>
  <c r="E130" i="4"/>
  <c r="AB55" i="18"/>
  <c r="H134" i="4" s="1"/>
  <c r="AF58" i="18"/>
  <c r="AC58" i="18"/>
  <c r="I137" i="4" s="1"/>
  <c r="AA51" i="18"/>
  <c r="G130" i="4" s="1"/>
  <c r="E139" i="4"/>
  <c r="AC64" i="18"/>
  <c r="I143" i="4" s="1"/>
  <c r="AC68" i="18"/>
  <c r="I147" i="4" s="1"/>
  <c r="AC28" i="18"/>
  <c r="I123" i="4" s="1"/>
  <c r="AC48" i="18"/>
  <c r="I127" i="4" s="1"/>
  <c r="T15" i="18"/>
  <c r="U29" i="18"/>
  <c r="AF64" i="18"/>
  <c r="AF26" i="18"/>
  <c r="E141" i="4"/>
  <c r="Z48" i="18"/>
  <c r="F127" i="4" s="1"/>
  <c r="AF68" i="18"/>
  <c r="AF48" i="18"/>
  <c r="AA28" i="18"/>
  <c r="G123" i="4" s="1"/>
  <c r="AA68" i="18"/>
  <c r="G147" i="4" s="1"/>
  <c r="U27" i="18"/>
  <c r="U25" i="18"/>
  <c r="D5" i="27" s="1"/>
  <c r="V57" i="18"/>
  <c r="X57" i="18" s="1"/>
  <c r="C136" i="4" s="1"/>
  <c r="T61" i="18"/>
  <c r="AB48" i="18"/>
  <c r="H127" i="4" s="1"/>
  <c r="AB69" i="18"/>
  <c r="H148" i="4" s="1"/>
  <c r="E147" i="4"/>
  <c r="U66" i="18"/>
  <c r="AA7" i="18"/>
  <c r="G102" i="4" s="1"/>
  <c r="E103" i="4"/>
  <c r="T29" i="18"/>
  <c r="T16" i="18"/>
  <c r="V16" i="18"/>
  <c r="X16" i="18" s="1"/>
  <c r="C111" i="4" s="1"/>
  <c r="U11" i="18"/>
  <c r="U12" i="18"/>
  <c r="B4" i="4"/>
  <c r="O4" i="4" s="1"/>
  <c r="B6" i="4"/>
  <c r="R6" i="4" s="1"/>
  <c r="S6" i="4" s="1"/>
  <c r="B8" i="4"/>
  <c r="O8" i="4" s="1"/>
  <c r="B12" i="4"/>
  <c r="R12" i="4" s="1"/>
  <c r="S12" i="4" s="1"/>
  <c r="B18" i="4"/>
  <c r="O18" i="4" s="1"/>
  <c r="B29" i="4"/>
  <c r="R29" i="4" s="1"/>
  <c r="B31" i="4"/>
  <c r="R31" i="4" s="1"/>
  <c r="B35" i="4"/>
  <c r="R35" i="4" s="1"/>
  <c r="B37" i="4"/>
  <c r="O37" i="4" s="1"/>
  <c r="P37" i="4" s="1"/>
  <c r="B39" i="4"/>
  <c r="R39" i="4" s="1"/>
  <c r="S39" i="4" s="1"/>
  <c r="B47" i="4"/>
  <c r="R47" i="4" s="1"/>
  <c r="S47" i="4" s="1"/>
  <c r="B51" i="4"/>
  <c r="O51" i="4" s="1"/>
  <c r="B58" i="4"/>
  <c r="R58" i="4" s="1"/>
  <c r="S58" i="4" s="1"/>
  <c r="B61" i="4"/>
  <c r="O61" i="4" s="1"/>
  <c r="P61" i="4" s="1"/>
  <c r="B63" i="4"/>
  <c r="R63" i="4" s="1"/>
  <c r="S63" i="4" s="1"/>
  <c r="B65" i="4"/>
  <c r="O65" i="4" s="1"/>
  <c r="P65" i="4" s="1"/>
  <c r="B72" i="4"/>
  <c r="R72" i="4" s="1"/>
  <c r="S72" i="4" s="1"/>
  <c r="B76" i="4"/>
  <c r="R76" i="4" s="1"/>
  <c r="S76" i="4" s="1"/>
  <c r="B79" i="4"/>
  <c r="O79" i="4" s="1"/>
  <c r="P79" i="4" s="1"/>
  <c r="B80" i="4"/>
  <c r="R80" i="4" s="1"/>
  <c r="S80" i="4" s="1"/>
  <c r="B92" i="4"/>
  <c r="R92" i="4" s="1"/>
  <c r="S92" i="4" s="1"/>
  <c r="B3" i="4"/>
  <c r="R3" i="4" s="1"/>
  <c r="S3" i="4" s="1"/>
  <c r="B7" i="4"/>
  <c r="O7" i="4" s="1"/>
  <c r="B11" i="4"/>
  <c r="R11" i="4" s="1"/>
  <c r="S11" i="4" s="1"/>
  <c r="B13" i="4"/>
  <c r="O13" i="4" s="1"/>
  <c r="B17" i="4"/>
  <c r="O17" i="4" s="1"/>
  <c r="B19" i="4"/>
  <c r="O19" i="4" s="1"/>
  <c r="B21" i="4"/>
  <c r="R21" i="4" s="1"/>
  <c r="B23" i="4"/>
  <c r="O23" i="4" s="1"/>
  <c r="P23" i="4" s="1"/>
  <c r="B25" i="4"/>
  <c r="R25" i="4" s="1"/>
  <c r="B26" i="4"/>
  <c r="R26" i="4" s="1"/>
  <c r="B34" i="4"/>
  <c r="O34" i="4" s="1"/>
  <c r="P34" i="4" s="1"/>
  <c r="B36" i="4"/>
  <c r="R36" i="4" s="1"/>
  <c r="B41" i="4"/>
  <c r="R41" i="4" s="1"/>
  <c r="S41" i="4" s="1"/>
  <c r="B44" i="4"/>
  <c r="R44" i="4" s="1"/>
  <c r="S44" i="4" s="1"/>
  <c r="B46" i="4"/>
  <c r="O46" i="4" s="1"/>
  <c r="P46" i="4" s="1"/>
  <c r="B48" i="4"/>
  <c r="R48" i="4" s="1"/>
  <c r="S48" i="4" s="1"/>
  <c r="B50" i="4"/>
  <c r="R50" i="4" s="1"/>
  <c r="S50" i="4" s="1"/>
  <c r="B52" i="4"/>
  <c r="R52" i="4" s="1"/>
  <c r="S52" i="4" s="1"/>
  <c r="B64" i="4"/>
  <c r="O64" i="4" s="1"/>
  <c r="P64" i="4" s="1"/>
  <c r="B69" i="4"/>
  <c r="O69" i="4" s="1"/>
  <c r="P69" i="4" s="1"/>
  <c r="B75" i="4"/>
  <c r="R75" i="4" s="1"/>
  <c r="S75" i="4" s="1"/>
  <c r="B85" i="4"/>
  <c r="O85" i="4" s="1"/>
  <c r="P85" i="4" s="1"/>
  <c r="B88" i="4"/>
  <c r="O88" i="4" s="1"/>
  <c r="P88" i="4" s="1"/>
  <c r="B89" i="4"/>
  <c r="O89" i="4" s="1"/>
  <c r="P89" i="4" s="1"/>
  <c r="B93" i="4"/>
  <c r="R93" i="4" s="1"/>
  <c r="S93" i="4" s="1"/>
  <c r="B94" i="4"/>
  <c r="R94" i="4" s="1"/>
  <c r="S94" i="4" s="1"/>
  <c r="B97" i="4"/>
  <c r="R97" i="4" s="1"/>
  <c r="S97" i="4" s="1"/>
  <c r="B100" i="4"/>
  <c r="O100" i="4" s="1"/>
  <c r="P100" i="4" s="1"/>
  <c r="B101" i="4"/>
  <c r="O101" i="4" s="1"/>
  <c r="F57" i="4"/>
  <c r="F54" i="4"/>
  <c r="T28" i="18"/>
  <c r="V28" i="18"/>
  <c r="X28" i="18" s="1"/>
  <c r="C123" i="4" s="1"/>
  <c r="U28" i="18"/>
  <c r="I19" i="4"/>
  <c r="E19" i="4"/>
  <c r="H19" i="4"/>
  <c r="F28" i="4"/>
  <c r="H28" i="4"/>
  <c r="F41" i="4"/>
  <c r="G41" i="4"/>
  <c r="I41" i="4"/>
  <c r="E41" i="4"/>
  <c r="H46" i="4"/>
  <c r="E46" i="4"/>
  <c r="G46" i="4"/>
  <c r="F60" i="4"/>
  <c r="G60" i="4"/>
  <c r="E62" i="4"/>
  <c r="I62" i="4"/>
  <c r="H62" i="4"/>
  <c r="F74" i="4"/>
  <c r="E74" i="4"/>
  <c r="Z63" i="18"/>
  <c r="F142" i="4" s="1"/>
  <c r="E142" i="4"/>
  <c r="U48" i="18"/>
  <c r="T48" i="18"/>
  <c r="V67" i="18"/>
  <c r="X67" i="18" s="1"/>
  <c r="C146" i="4" s="1"/>
  <c r="U67" i="18"/>
  <c r="H51" i="4"/>
  <c r="G51" i="4"/>
  <c r="E51" i="4"/>
  <c r="E55" i="4"/>
  <c r="G55" i="4"/>
  <c r="H55" i="4"/>
  <c r="I55" i="4"/>
  <c r="F51" i="4"/>
  <c r="I32" i="4"/>
  <c r="G28" i="4"/>
  <c r="F36" i="4"/>
  <c r="E32" i="4"/>
  <c r="F59" i="4"/>
  <c r="G59" i="4"/>
  <c r="I91" i="4"/>
  <c r="H91" i="4"/>
  <c r="G91" i="4"/>
  <c r="E91" i="4"/>
  <c r="E114" i="4"/>
  <c r="AC19" i="18"/>
  <c r="I114" i="4" s="1"/>
  <c r="AB19" i="18"/>
  <c r="H114" i="4" s="1"/>
  <c r="AA29" i="18"/>
  <c r="G124" i="4" s="1"/>
  <c r="AB29" i="18"/>
  <c r="H124" i="4" s="1"/>
  <c r="Z29" i="18"/>
  <c r="F124" i="4" s="1"/>
  <c r="AC29" i="18"/>
  <c r="I124" i="4" s="1"/>
  <c r="V51" i="18"/>
  <c r="X51" i="18" s="1"/>
  <c r="C130" i="4" s="1"/>
  <c r="T51" i="18"/>
  <c r="H43" i="4"/>
  <c r="I43" i="4"/>
  <c r="F43" i="4"/>
  <c r="G43" i="4"/>
  <c r="I54" i="4"/>
  <c r="H54" i="4"/>
  <c r="I15" i="4"/>
  <c r="I51" i="4"/>
  <c r="G54" i="4"/>
  <c r="I58" i="4"/>
  <c r="F58" i="4"/>
  <c r="H58" i="4"/>
  <c r="I87" i="4"/>
  <c r="G87" i="4"/>
  <c r="F88" i="4"/>
  <c r="G88" i="4"/>
  <c r="E88" i="4"/>
  <c r="H88" i="4"/>
  <c r="H89" i="4"/>
  <c r="G89" i="4"/>
  <c r="F89" i="4"/>
  <c r="E89" i="4"/>
  <c r="I90" i="4"/>
  <c r="G90" i="4"/>
  <c r="H90" i="4"/>
  <c r="F95" i="4"/>
  <c r="E95" i="4"/>
  <c r="C56" i="4"/>
  <c r="C90" i="4"/>
  <c r="C49" i="4"/>
  <c r="AB14" i="18"/>
  <c r="H109" i="4" s="1"/>
  <c r="AF22" i="18"/>
  <c r="AF14" i="18"/>
  <c r="AA15" i="18"/>
  <c r="G110" i="4" s="1"/>
  <c r="AC14" i="18"/>
  <c r="I109" i="4" s="1"/>
  <c r="AB8" i="18"/>
  <c r="H103" i="4" s="1"/>
  <c r="Z14" i="18"/>
  <c r="F109" i="4" s="1"/>
  <c r="U18" i="18"/>
  <c r="H34" i="4"/>
  <c r="E38" i="4"/>
  <c r="G34" i="4"/>
  <c r="G44" i="4"/>
  <c r="G30" i="4"/>
  <c r="H39" i="4"/>
  <c r="F29" i="4"/>
  <c r="I38" i="4"/>
  <c r="F38" i="4"/>
  <c r="E39" i="4"/>
  <c r="F26" i="4"/>
  <c r="F16" i="4"/>
  <c r="AF19" i="18"/>
  <c r="AB21" i="18"/>
  <c r="H116" i="4" s="1"/>
  <c r="Z19" i="18"/>
  <c r="F114" i="4" s="1"/>
  <c r="AA19" i="18"/>
  <c r="G114" i="4" s="1"/>
  <c r="T19" i="18"/>
  <c r="C4" i="27" s="1"/>
  <c r="E118" i="4"/>
  <c r="V19" i="18"/>
  <c r="X19" i="18" s="1"/>
  <c r="C114" i="4" s="1"/>
  <c r="AA23" i="18"/>
  <c r="G118" i="4" s="1"/>
  <c r="AF16" i="18"/>
  <c r="AB16" i="18"/>
  <c r="H111" i="4" s="1"/>
  <c r="AB13" i="18"/>
  <c r="H108" i="4" s="1"/>
  <c r="E110" i="4"/>
  <c r="E106" i="4"/>
  <c r="AC11" i="18"/>
  <c r="I106" i="4" s="1"/>
  <c r="I33" i="4"/>
  <c r="B90" i="4"/>
  <c r="O90" i="4" s="1"/>
  <c r="P90" i="4" s="1"/>
  <c r="B56" i="4"/>
  <c r="O56" i="4" s="1"/>
  <c r="P56" i="4" s="1"/>
  <c r="E37" i="4"/>
  <c r="H37" i="4"/>
  <c r="I39" i="4"/>
  <c r="E33" i="4"/>
  <c r="G38" i="4"/>
  <c r="H38" i="4"/>
  <c r="G36" i="4"/>
  <c r="E36" i="4"/>
  <c r="H36" i="4"/>
  <c r="I36" i="4"/>
  <c r="F35" i="4"/>
  <c r="H35" i="4"/>
  <c r="G35" i="4"/>
  <c r="F34" i="4"/>
  <c r="I34" i="4"/>
  <c r="H30" i="4"/>
  <c r="E30" i="4"/>
  <c r="F30" i="4"/>
  <c r="I26" i="4"/>
  <c r="E26" i="4"/>
  <c r="G26" i="4"/>
  <c r="I24" i="4"/>
  <c r="F24" i="4"/>
  <c r="F21" i="4"/>
  <c r="I21" i="4"/>
  <c r="H21" i="4"/>
  <c r="E21" i="4"/>
  <c r="G21" i="4"/>
  <c r="G20" i="4"/>
  <c r="I16" i="4"/>
  <c r="H16" i="4"/>
  <c r="G16" i="4"/>
  <c r="I11" i="4"/>
  <c r="E11" i="4"/>
  <c r="H11" i="4"/>
  <c r="I8" i="4"/>
  <c r="I4" i="4"/>
  <c r="H4" i="4"/>
  <c r="G4" i="4"/>
  <c r="I3" i="4"/>
  <c r="C69" i="4"/>
  <c r="G5" i="27"/>
  <c r="B135" i="4"/>
  <c r="R135" i="4" s="1"/>
  <c r="S135" i="4" s="1"/>
  <c r="B130" i="4"/>
  <c r="O130" i="4" s="1"/>
  <c r="P130" i="4" s="1"/>
  <c r="H9" i="27"/>
  <c r="B144" i="4"/>
  <c r="O144" i="4" s="1"/>
  <c r="P144" i="4" s="1"/>
  <c r="C15" i="4"/>
  <c r="E18" i="4"/>
  <c r="I18" i="4"/>
  <c r="F67" i="4"/>
  <c r="G67" i="4"/>
  <c r="E145" i="4"/>
  <c r="Z66" i="18"/>
  <c r="F145" i="4" s="1"/>
  <c r="AB66" i="18"/>
  <c r="H145" i="4" s="1"/>
  <c r="C38" i="4"/>
  <c r="E115" i="4"/>
  <c r="Z20" i="18"/>
  <c r="F115" i="4" s="1"/>
  <c r="V63" i="18"/>
  <c r="X63" i="18" s="1"/>
  <c r="C142" i="4" s="1"/>
  <c r="T63" i="18"/>
  <c r="T68" i="18"/>
  <c r="V68" i="18"/>
  <c r="X68" i="18" s="1"/>
  <c r="C147" i="4" s="1"/>
  <c r="U68" i="18"/>
  <c r="AF66" i="18"/>
  <c r="H67" i="4"/>
  <c r="AA66" i="18"/>
  <c r="G145" i="4" s="1"/>
  <c r="E67" i="4"/>
  <c r="V52" i="18"/>
  <c r="X52" i="18" s="1"/>
  <c r="C131" i="4" s="1"/>
  <c r="E7" i="4"/>
  <c r="G7" i="4"/>
  <c r="I20" i="4"/>
  <c r="H20" i="4"/>
  <c r="C54" i="4"/>
  <c r="G64" i="4"/>
  <c r="I64" i="4"/>
  <c r="F69" i="4"/>
  <c r="H69" i="4"/>
  <c r="V30" i="18"/>
  <c r="X30" i="18" s="1"/>
  <c r="C125" i="4" s="1"/>
  <c r="U30" i="18"/>
  <c r="T30" i="18"/>
  <c r="AC66" i="18"/>
  <c r="I145" i="4" s="1"/>
  <c r="T52" i="18"/>
  <c r="E6" i="4"/>
  <c r="F33" i="4"/>
  <c r="H33" i="4"/>
  <c r="G33" i="4"/>
  <c r="C42" i="4"/>
  <c r="E131" i="4"/>
  <c r="AA52" i="18"/>
  <c r="G131" i="4" s="1"/>
  <c r="E135" i="4"/>
  <c r="Z56" i="18"/>
  <c r="F135" i="4" s="1"/>
  <c r="C57" i="4"/>
  <c r="U23" i="18"/>
  <c r="V23" i="18"/>
  <c r="X23" i="18" s="1"/>
  <c r="C118" i="4" s="1"/>
  <c r="I28" i="4"/>
  <c r="C40" i="4"/>
  <c r="C53" i="4"/>
  <c r="E63" i="4"/>
  <c r="C71" i="4"/>
  <c r="V56" i="18"/>
  <c r="X56" i="18" s="1"/>
  <c r="C135" i="4" s="1"/>
  <c r="U56" i="18"/>
  <c r="C45" i="4"/>
  <c r="C55" i="4"/>
  <c r="C62" i="4"/>
  <c r="C74" i="4"/>
  <c r="C81" i="4"/>
  <c r="C82" i="4"/>
  <c r="C87" i="4"/>
  <c r="C91" i="4"/>
  <c r="C86" i="4"/>
  <c r="C95" i="4"/>
  <c r="F20" i="4"/>
  <c r="F4" i="4"/>
  <c r="C60" i="4"/>
  <c r="C73" i="4"/>
  <c r="C83" i="4"/>
  <c r="C84" i="4"/>
  <c r="F15" i="4"/>
  <c r="Z21" i="18"/>
  <c r="F116" i="4" s="1"/>
  <c r="Z17" i="18"/>
  <c r="F112" i="4" s="1"/>
  <c r="AA13" i="18"/>
  <c r="G108" i="4" s="1"/>
  <c r="AC22" i="18"/>
  <c r="I117" i="4" s="1"/>
  <c r="AF20" i="18"/>
  <c r="AC23" i="18"/>
  <c r="I118" i="4" s="1"/>
  <c r="AC20" i="18"/>
  <c r="I115" i="4" s="1"/>
  <c r="AA11" i="18"/>
  <c r="G106" i="4" s="1"/>
  <c r="AA22" i="18"/>
  <c r="G117" i="4" s="1"/>
  <c r="T18" i="18"/>
  <c r="AB23" i="18"/>
  <c r="H118" i="4" s="1"/>
  <c r="AA20" i="18"/>
  <c r="G115" i="4" s="1"/>
  <c r="AB20" i="18"/>
  <c r="H115" i="4" s="1"/>
  <c r="Z15" i="18"/>
  <c r="F110" i="4" s="1"/>
  <c r="AC8" i="18"/>
  <c r="I103" i="4" s="1"/>
  <c r="Z8" i="18"/>
  <c r="F103" i="4" s="1"/>
  <c r="AA10" i="18"/>
  <c r="G105" i="4" s="1"/>
  <c r="E113" i="4"/>
  <c r="AB11" i="18"/>
  <c r="H106" i="4" s="1"/>
  <c r="AF23" i="18"/>
  <c r="AB10" i="18"/>
  <c r="H105" i="4" s="1"/>
  <c r="Z22" i="18"/>
  <c r="F117" i="4" s="1"/>
  <c r="V10" i="18"/>
  <c r="X10" i="18" s="1"/>
  <c r="C105" i="4" s="1"/>
  <c r="V21" i="18"/>
  <c r="X21" i="18" s="1"/>
  <c r="C116" i="4" s="1"/>
  <c r="T21" i="18"/>
  <c r="U10" i="18"/>
  <c r="V20" i="18"/>
  <c r="X20" i="18" s="1"/>
  <c r="C115" i="4" s="1"/>
  <c r="V11" i="18"/>
  <c r="X11" i="18" s="1"/>
  <c r="C106" i="4" s="1"/>
  <c r="V15" i="18"/>
  <c r="X15" i="18" s="1"/>
  <c r="C110" i="4" s="1"/>
  <c r="G9" i="4"/>
  <c r="F11" i="4"/>
  <c r="F22" i="4"/>
  <c r="E3" i="4"/>
  <c r="F3" i="4"/>
  <c r="E23" i="4"/>
  <c r="I6" i="4"/>
  <c r="G19" i="4"/>
  <c r="I9" i="4"/>
  <c r="F17" i="4"/>
  <c r="I23" i="4"/>
  <c r="E4" i="4"/>
  <c r="H7" i="4"/>
  <c r="H12" i="4"/>
  <c r="G12" i="4"/>
  <c r="F14" i="4"/>
  <c r="C24" i="4"/>
  <c r="I2" i="4"/>
  <c r="H3" i="4"/>
  <c r="F9" i="4"/>
  <c r="F19" i="4"/>
  <c r="F7" i="4"/>
  <c r="G23" i="4"/>
  <c r="I22" i="4"/>
  <c r="F18" i="4"/>
  <c r="F8" i="4"/>
  <c r="H9" i="4"/>
  <c r="G17" i="4"/>
  <c r="I17" i="4"/>
  <c r="I7" i="4"/>
  <c r="E17" i="4"/>
  <c r="C22" i="4"/>
  <c r="B138" i="4"/>
  <c r="O138" i="4" s="1"/>
  <c r="P138" i="4" s="1"/>
  <c r="C48" i="4"/>
  <c r="B57" i="4"/>
  <c r="R57" i="4" s="1"/>
  <c r="S57" i="4" s="1"/>
  <c r="B82" i="4"/>
  <c r="R82" i="4" s="1"/>
  <c r="S82" i="4" s="1"/>
  <c r="B124" i="4"/>
  <c r="O124" i="4" s="1"/>
  <c r="P124" i="4" s="1"/>
  <c r="B147" i="4"/>
  <c r="R147" i="4" s="1"/>
  <c r="S147" i="4" s="1"/>
  <c r="L9" i="27"/>
  <c r="I3" i="27"/>
  <c r="B95" i="4"/>
  <c r="R95" i="4" s="1"/>
  <c r="S95" i="4" s="1"/>
  <c r="M5" i="27"/>
  <c r="G8" i="27"/>
  <c r="J8" i="27"/>
  <c r="C46" i="4"/>
  <c r="O109" i="4"/>
  <c r="R109" i="4"/>
  <c r="S109" i="4" s="1"/>
  <c r="R129" i="4"/>
  <c r="S129" i="4" s="1"/>
  <c r="O129" i="4"/>
  <c r="P129" i="4" s="1"/>
  <c r="R142" i="4"/>
  <c r="S142" i="4" s="1"/>
  <c r="O142" i="4"/>
  <c r="P142" i="4" s="1"/>
  <c r="C50" i="4"/>
  <c r="O116" i="4"/>
  <c r="P116" i="4" s="1"/>
  <c r="R116" i="4"/>
  <c r="R125" i="4"/>
  <c r="S125" i="4" s="1"/>
  <c r="O125" i="4"/>
  <c r="P125" i="4" s="1"/>
  <c r="O122" i="4"/>
  <c r="P122" i="4" s="1"/>
  <c r="R122" i="4"/>
  <c r="S122" i="4" s="1"/>
  <c r="R128" i="4"/>
  <c r="S128" i="4" s="1"/>
  <c r="O128" i="4"/>
  <c r="P128" i="4" s="1"/>
  <c r="R136" i="4"/>
  <c r="S136" i="4" s="1"/>
  <c r="O136" i="4"/>
  <c r="P136" i="4" s="1"/>
  <c r="R133" i="4"/>
  <c r="S133" i="4" s="1"/>
  <c r="O133" i="4"/>
  <c r="P133" i="4" s="1"/>
  <c r="R141" i="4"/>
  <c r="S141" i="4" s="1"/>
  <c r="O141" i="4"/>
  <c r="P141" i="4" s="1"/>
  <c r="R117" i="4"/>
  <c r="O117" i="4"/>
  <c r="P117" i="4" s="1"/>
  <c r="B126" i="4"/>
  <c r="O107" i="4"/>
  <c r="R107" i="4"/>
  <c r="S107" i="4" s="1"/>
  <c r="O140" i="4"/>
  <c r="P140" i="4" s="1"/>
  <c r="R140" i="4"/>
  <c r="S140" i="4" s="1"/>
  <c r="R149" i="4"/>
  <c r="S149" i="4" s="1"/>
  <c r="O149" i="4"/>
  <c r="P149" i="4" s="1"/>
  <c r="R145" i="4"/>
  <c r="S145" i="4" s="1"/>
  <c r="O145" i="4"/>
  <c r="P145" i="4" s="1"/>
  <c r="H6" i="27"/>
  <c r="B120" i="4"/>
  <c r="O106" i="4"/>
  <c r="R106" i="4"/>
  <c r="S106" i="4" s="1"/>
  <c r="R110" i="4"/>
  <c r="S110" i="4" s="1"/>
  <c r="O110" i="4"/>
  <c r="O143" i="4"/>
  <c r="P143" i="4" s="1"/>
  <c r="R143" i="4"/>
  <c r="S143" i="4" s="1"/>
  <c r="B139" i="4"/>
  <c r="R148" i="4"/>
  <c r="S148" i="4" s="1"/>
  <c r="O148" i="4"/>
  <c r="P148" i="4" s="1"/>
  <c r="I9" i="27"/>
  <c r="AF24" i="18"/>
  <c r="AB24" i="18"/>
  <c r="H119" i="4" s="1"/>
  <c r="R119" i="4"/>
  <c r="O119" i="4"/>
  <c r="AC24" i="18"/>
  <c r="I119" i="4" s="1"/>
  <c r="Z24" i="18"/>
  <c r="F119" i="4" s="1"/>
  <c r="B105" i="4"/>
  <c r="M9" i="27"/>
  <c r="B112" i="4"/>
  <c r="J4" i="27"/>
  <c r="B134" i="4"/>
  <c r="L7" i="27"/>
  <c r="J3" i="27"/>
  <c r="J6" i="27"/>
  <c r="B137" i="4"/>
  <c r="M8" i="27"/>
  <c r="M4" i="27"/>
  <c r="U22" i="18"/>
  <c r="T24" i="18"/>
  <c r="T22" i="18"/>
  <c r="T13" i="18"/>
  <c r="C3" i="27" s="1"/>
  <c r="U14" i="18"/>
  <c r="U13" i="18"/>
  <c r="D3" i="27" s="1"/>
  <c r="V13" i="18"/>
  <c r="X13" i="18" s="1"/>
  <c r="C108" i="4" s="1"/>
  <c r="T14" i="18"/>
  <c r="B86" i="4"/>
  <c r="B87" i="4"/>
  <c r="C47" i="4"/>
  <c r="C97" i="4"/>
  <c r="C44" i="4"/>
  <c r="B15" i="4"/>
  <c r="B84" i="4"/>
  <c r="C93" i="4"/>
  <c r="C63" i="4"/>
  <c r="B40" i="4"/>
  <c r="B54" i="4"/>
  <c r="B55" i="4"/>
  <c r="B70" i="4"/>
  <c r="B71" i="4"/>
  <c r="U24" i="18"/>
  <c r="E119" i="4"/>
  <c r="E117" i="4"/>
  <c r="U20" i="18"/>
  <c r="B114" i="4"/>
  <c r="C32" i="4"/>
  <c r="C30" i="4"/>
  <c r="C27" i="4"/>
  <c r="C20" i="4"/>
  <c r="E28" i="4"/>
  <c r="G24" i="4"/>
  <c r="H22" i="4"/>
  <c r="H24" i="4"/>
  <c r="AF12" i="18"/>
  <c r="Z12" i="18"/>
  <c r="F107" i="4" s="1"/>
  <c r="AC12" i="18"/>
  <c r="I107" i="4" s="1"/>
  <c r="AB12" i="18"/>
  <c r="H107" i="4" s="1"/>
  <c r="AC10" i="18"/>
  <c r="I105" i="4" s="1"/>
  <c r="E105" i="4"/>
  <c r="Z10" i="18"/>
  <c r="F105" i="4" s="1"/>
  <c r="B111" i="4"/>
  <c r="B113" i="4"/>
  <c r="T17" i="18"/>
  <c r="AB18" i="18"/>
  <c r="H113" i="4" s="1"/>
  <c r="Z18" i="18"/>
  <c r="F113" i="4" s="1"/>
  <c r="AF15" i="18"/>
  <c r="AB15" i="18"/>
  <c r="H110" i="4" s="1"/>
  <c r="AF18" i="18"/>
  <c r="H3" i="27"/>
  <c r="V17" i="18"/>
  <c r="X17" i="18" s="1"/>
  <c r="C112" i="4" s="1"/>
  <c r="AC18" i="18"/>
  <c r="I113" i="4" s="1"/>
  <c r="AA16" i="18"/>
  <c r="G111" i="4" s="1"/>
  <c r="E111" i="4"/>
  <c r="B108" i="4"/>
  <c r="E104" i="4"/>
  <c r="U9" i="18"/>
  <c r="U8" i="18"/>
  <c r="B104" i="4"/>
  <c r="T8" i="18"/>
  <c r="Z9" i="18"/>
  <c r="F104" i="4" s="1"/>
  <c r="AF9" i="18"/>
  <c r="AB7" i="18"/>
  <c r="H102" i="4" s="1"/>
  <c r="AF7" i="18"/>
  <c r="I14" i="4"/>
  <c r="F12" i="4"/>
  <c r="G13" i="4"/>
  <c r="E12" i="4"/>
  <c r="H18" i="4"/>
  <c r="G18" i="4"/>
  <c r="C23" i="4"/>
  <c r="C9" i="4"/>
  <c r="C5" i="4"/>
  <c r="C2" i="4"/>
  <c r="C17" i="4"/>
  <c r="B16" i="4"/>
  <c r="B2" i="4"/>
  <c r="E13" i="4"/>
  <c r="F6" i="4"/>
  <c r="E5" i="4"/>
  <c r="I5" i="4"/>
  <c r="F13" i="4"/>
  <c r="H5" i="4"/>
  <c r="B9" i="4"/>
  <c r="B10" i="4"/>
  <c r="H13" i="4"/>
  <c r="G6" i="4"/>
  <c r="G5" i="4"/>
  <c r="H6" i="4"/>
  <c r="H2" i="4"/>
  <c r="E2" i="4"/>
  <c r="F2" i="4"/>
  <c r="B30" i="4"/>
  <c r="C52" i="4"/>
  <c r="B60" i="4"/>
  <c r="B77" i="4"/>
  <c r="B32" i="4"/>
  <c r="B14" i="4"/>
  <c r="C79" i="4"/>
  <c r="C39" i="4"/>
  <c r="C34" i="4"/>
  <c r="B5" i="4"/>
  <c r="C13" i="4"/>
  <c r="C21" i="4"/>
  <c r="C29" i="4"/>
  <c r="B91" i="4"/>
  <c r="C92" i="4"/>
  <c r="B53" i="4"/>
  <c r="C7" i="4"/>
  <c r="C80" i="4"/>
  <c r="C58" i="4"/>
  <c r="B24" i="4"/>
  <c r="C61" i="4"/>
  <c r="C8" i="4"/>
  <c r="B66" i="4"/>
  <c r="C72" i="4"/>
  <c r="B74" i="4"/>
  <c r="B22" i="4"/>
  <c r="C85" i="4"/>
  <c r="B73" i="4"/>
  <c r="C101" i="4"/>
  <c r="C64" i="4"/>
  <c r="C88" i="4"/>
  <c r="B42" i="4"/>
  <c r="C89" i="4"/>
  <c r="B45" i="4"/>
  <c r="C100" i="4"/>
  <c r="B62" i="4"/>
  <c r="C65" i="4"/>
  <c r="B43" i="4"/>
  <c r="C51" i="4"/>
  <c r="B27" i="4"/>
  <c r="B83" i="4"/>
  <c r="B38" i="4"/>
  <c r="B28" i="4"/>
  <c r="B81" i="4"/>
  <c r="B20" i="4"/>
  <c r="B33" i="4"/>
  <c r="B96" i="4"/>
  <c r="C96" i="4"/>
  <c r="C99" i="4"/>
  <c r="B99" i="4"/>
  <c r="C98" i="4"/>
  <c r="B98" i="4"/>
  <c r="C94" i="4"/>
  <c r="C68" i="4"/>
  <c r="B68" i="4"/>
  <c r="B78" i="4"/>
  <c r="C78" i="4"/>
  <c r="C35" i="4"/>
  <c r="C3" i="4"/>
  <c r="C41" i="4"/>
  <c r="C6" i="4"/>
  <c r="B49" i="4"/>
  <c r="C59" i="4"/>
  <c r="B59" i="4"/>
  <c r="B67" i="4"/>
  <c r="B115" i="4"/>
  <c r="B132" i="4"/>
  <c r="J5" i="27"/>
  <c r="G4" i="27"/>
  <c r="B146" i="4"/>
  <c r="B118" i="4"/>
  <c r="M2" i="27"/>
  <c r="E9" i="27"/>
  <c r="L8" i="27"/>
  <c r="E6" i="27"/>
  <c r="G7" i="27"/>
  <c r="I7" i="27"/>
  <c r="E102" i="4"/>
  <c r="Z7" i="18"/>
  <c r="F102" i="4" s="1"/>
  <c r="V9" i="18"/>
  <c r="X9" i="18" s="1"/>
  <c r="C104" i="4" s="1"/>
  <c r="B103" i="4"/>
  <c r="T12" i="18"/>
  <c r="B121" i="4"/>
  <c r="K4" i="27"/>
  <c r="K6" i="27"/>
  <c r="B127" i="4"/>
  <c r="B131" i="4"/>
  <c r="B123" i="4"/>
  <c r="L2" i="27"/>
  <c r="E8" i="27"/>
  <c r="E5" i="27"/>
  <c r="E2" i="27"/>
  <c r="B2" i="27"/>
  <c r="V7" i="18"/>
  <c r="X7" i="18" s="1"/>
  <c r="C102" i="4" s="1"/>
  <c r="U7" i="18"/>
  <c r="D2" i="27" s="1"/>
  <c r="H2" i="27"/>
  <c r="B102" i="4"/>
  <c r="R144" i="4" l="1"/>
  <c r="S144" i="4" s="1"/>
  <c r="O12" i="4"/>
  <c r="R88" i="4"/>
  <c r="S88" i="4" s="1"/>
  <c r="O80" i="4"/>
  <c r="P80" i="4" s="1"/>
  <c r="R46" i="4"/>
  <c r="S46" i="4" s="1"/>
  <c r="O50" i="4"/>
  <c r="P50" i="4" s="1"/>
  <c r="R17" i="4"/>
  <c r="S17" i="4" s="1"/>
  <c r="O75" i="4"/>
  <c r="P75" i="4" s="1"/>
  <c r="R34" i="4"/>
  <c r="R56" i="4"/>
  <c r="S56" i="4" s="1"/>
  <c r="R61" i="4"/>
  <c r="S61" i="4" s="1"/>
  <c r="O3" i="4"/>
  <c r="O29" i="4"/>
  <c r="P29" i="4" s="1"/>
  <c r="O97" i="4"/>
  <c r="P97" i="4" s="1"/>
  <c r="O76" i="4"/>
  <c r="O25" i="4"/>
  <c r="P25" i="4" s="1"/>
  <c r="O6" i="4"/>
  <c r="R51" i="4"/>
  <c r="S51" i="4" s="1"/>
  <c r="R65" i="4"/>
  <c r="S65" i="4" s="1"/>
  <c r="O41" i="4"/>
  <c r="P41" i="4" s="1"/>
  <c r="O39" i="4"/>
  <c r="P39" i="4" s="1"/>
  <c r="O93" i="4"/>
  <c r="P93" i="4" s="1"/>
  <c r="O35" i="4"/>
  <c r="P35" i="4" s="1"/>
  <c r="O21" i="4"/>
  <c r="R64" i="4"/>
  <c r="S64" i="4" s="1"/>
  <c r="O11" i="4"/>
  <c r="O26" i="4"/>
  <c r="P26" i="4" s="1"/>
  <c r="O52" i="4"/>
  <c r="O57" i="4"/>
  <c r="P57" i="4" s="1"/>
  <c r="R101" i="4"/>
  <c r="S101" i="4" s="1"/>
  <c r="O135" i="4"/>
  <c r="P135" i="4" s="1"/>
  <c r="O47" i="4"/>
  <c r="P47" i="4" s="1"/>
  <c r="R89" i="4"/>
  <c r="S89" i="4" s="1"/>
  <c r="R19" i="4"/>
  <c r="R13" i="4"/>
  <c r="S13" i="4" s="1"/>
  <c r="O94" i="4"/>
  <c r="P94" i="4" s="1"/>
  <c r="O72" i="4"/>
  <c r="P72" i="4" s="1"/>
  <c r="O31" i="4"/>
  <c r="P31" i="4" s="1"/>
  <c r="R8" i="4"/>
  <c r="S8" i="4" s="1"/>
  <c r="R37" i="4"/>
  <c r="R69" i="4"/>
  <c r="S69" i="4" s="1"/>
  <c r="R100" i="4"/>
  <c r="S100" i="4" s="1"/>
  <c r="R79" i="4"/>
  <c r="S79" i="4" s="1"/>
  <c r="O63" i="4"/>
  <c r="P63" i="4" s="1"/>
  <c r="O44" i="4"/>
  <c r="P44" i="4" s="1"/>
  <c r="R23" i="4"/>
  <c r="R18" i="4"/>
  <c r="S18" i="4" s="1"/>
  <c r="R7" i="4"/>
  <c r="S7" i="4" s="1"/>
  <c r="O48" i="4"/>
  <c r="P48" i="4" s="1"/>
  <c r="O36" i="4"/>
  <c r="P36" i="4" s="1"/>
  <c r="R4" i="4"/>
  <c r="S4" i="4" s="1"/>
  <c r="R85" i="4"/>
  <c r="S85" i="4" s="1"/>
  <c r="O92" i="4"/>
  <c r="P92" i="4" s="1"/>
  <c r="O58" i="4"/>
  <c r="P58" i="4" s="1"/>
  <c r="C14" i="4"/>
  <c r="C10" i="4"/>
  <c r="C66" i="4"/>
  <c r="C43" i="4"/>
  <c r="C77" i="4"/>
  <c r="C16" i="4"/>
  <c r="C28" i="4"/>
  <c r="C70" i="4"/>
  <c r="C67" i="4"/>
  <c r="C33" i="4"/>
  <c r="C37" i="4"/>
  <c r="C36" i="4"/>
  <c r="C12" i="4"/>
  <c r="R90" i="4"/>
  <c r="S90" i="4" s="1"/>
  <c r="C31" i="4"/>
  <c r="C26" i="4"/>
  <c r="C25" i="4"/>
  <c r="C18" i="4"/>
  <c r="C11" i="4"/>
  <c r="R130" i="4"/>
  <c r="S130" i="4" s="1"/>
  <c r="O82" i="4"/>
  <c r="P82" i="4" s="1"/>
  <c r="O95" i="4"/>
  <c r="P95" i="4" s="1"/>
  <c r="R124" i="4"/>
  <c r="S124" i="4" s="1"/>
  <c r="O147" i="4"/>
  <c r="P147" i="4" s="1"/>
  <c r="C75" i="4"/>
  <c r="R138" i="4"/>
  <c r="S138" i="4" s="1"/>
  <c r="C76" i="4"/>
  <c r="C4" i="4"/>
  <c r="C19" i="4"/>
  <c r="R78" i="4"/>
  <c r="S78" i="4" s="1"/>
  <c r="O78" i="4"/>
  <c r="P78" i="4" s="1"/>
  <c r="O112" i="4"/>
  <c r="R112" i="4"/>
  <c r="S112" i="4" s="1"/>
  <c r="R139" i="4"/>
  <c r="S139" i="4" s="1"/>
  <c r="O139" i="4"/>
  <c r="P139" i="4" s="1"/>
  <c r="R123" i="4"/>
  <c r="S123" i="4" s="1"/>
  <c r="O123" i="4"/>
  <c r="P123" i="4" s="1"/>
  <c r="O99" i="4"/>
  <c r="P99" i="4" s="1"/>
  <c r="R99" i="4"/>
  <c r="S99" i="4" s="1"/>
  <c r="R28" i="4"/>
  <c r="O28" i="4"/>
  <c r="P28" i="4" s="1"/>
  <c r="R27" i="4"/>
  <c r="O27" i="4"/>
  <c r="P27" i="4" s="1"/>
  <c r="O43" i="4"/>
  <c r="P43" i="4" s="1"/>
  <c r="R43" i="4"/>
  <c r="S43" i="4" s="1"/>
  <c r="R45" i="4"/>
  <c r="S45" i="4" s="1"/>
  <c r="O45" i="4"/>
  <c r="P45" i="4" s="1"/>
  <c r="R42" i="4"/>
  <c r="S42" i="4" s="1"/>
  <c r="O42" i="4"/>
  <c r="P42" i="4" s="1"/>
  <c r="R73" i="4"/>
  <c r="S73" i="4" s="1"/>
  <c r="O73" i="4"/>
  <c r="P73" i="4" s="1"/>
  <c r="R74" i="4"/>
  <c r="S74" i="4" s="1"/>
  <c r="O74" i="4"/>
  <c r="P74" i="4" s="1"/>
  <c r="O32" i="4"/>
  <c r="P32" i="4" s="1"/>
  <c r="R32" i="4"/>
  <c r="R30" i="4"/>
  <c r="O30" i="4"/>
  <c r="P30" i="4" s="1"/>
  <c r="R70" i="4"/>
  <c r="S70" i="4" s="1"/>
  <c r="O70" i="4"/>
  <c r="P70" i="4" s="1"/>
  <c r="R86" i="4"/>
  <c r="S86" i="4" s="1"/>
  <c r="O86" i="4"/>
  <c r="P86" i="4" s="1"/>
  <c r="R126" i="4"/>
  <c r="S126" i="4" s="1"/>
  <c r="O126" i="4"/>
  <c r="P126" i="4" s="1"/>
  <c r="R131" i="4"/>
  <c r="S131" i="4" s="1"/>
  <c r="O131" i="4"/>
  <c r="P131" i="4" s="1"/>
  <c r="R132" i="4"/>
  <c r="S132" i="4" s="1"/>
  <c r="O132" i="4"/>
  <c r="P132" i="4" s="1"/>
  <c r="O55" i="4"/>
  <c r="P55" i="4" s="1"/>
  <c r="R55" i="4"/>
  <c r="S55" i="4" s="1"/>
  <c r="R98" i="4"/>
  <c r="S98" i="4" s="1"/>
  <c r="O98" i="4"/>
  <c r="P98" i="4" s="1"/>
  <c r="R66" i="4"/>
  <c r="S66" i="4" s="1"/>
  <c r="O66" i="4"/>
  <c r="P66" i="4" s="1"/>
  <c r="R24" i="4"/>
  <c r="O24" i="4"/>
  <c r="P24" i="4" s="1"/>
  <c r="R53" i="4"/>
  <c r="S53" i="4" s="1"/>
  <c r="O53" i="4"/>
  <c r="P53" i="4" s="1"/>
  <c r="R14" i="4"/>
  <c r="S14" i="4" s="1"/>
  <c r="O14" i="4"/>
  <c r="O60" i="4"/>
  <c r="P60" i="4" s="1"/>
  <c r="R60" i="4"/>
  <c r="S60" i="4" s="1"/>
  <c r="R10" i="4"/>
  <c r="S10" i="4" s="1"/>
  <c r="O10" i="4"/>
  <c r="R2" i="4"/>
  <c r="S2" i="4" s="1"/>
  <c r="O2" i="4"/>
  <c r="O104" i="4"/>
  <c r="R104" i="4"/>
  <c r="S104" i="4" s="1"/>
  <c r="R108" i="4"/>
  <c r="S108" i="4" s="1"/>
  <c r="O108" i="4"/>
  <c r="R113" i="4"/>
  <c r="S113" i="4" s="1"/>
  <c r="O113" i="4"/>
  <c r="R114" i="4"/>
  <c r="O114" i="4"/>
  <c r="P114" i="4" s="1"/>
  <c r="R54" i="4"/>
  <c r="S54" i="4" s="1"/>
  <c r="O54" i="4"/>
  <c r="P54" i="4" s="1"/>
  <c r="R84" i="4"/>
  <c r="S84" i="4" s="1"/>
  <c r="O84" i="4"/>
  <c r="P84" i="4" s="1"/>
  <c r="R120" i="4"/>
  <c r="S120" i="4" s="1"/>
  <c r="O120" i="4"/>
  <c r="P120" i="4" s="1"/>
  <c r="R121" i="4"/>
  <c r="S121" i="4" s="1"/>
  <c r="O121" i="4"/>
  <c r="P121" i="4" s="1"/>
  <c r="R118" i="4"/>
  <c r="S119" i="4" s="1"/>
  <c r="O118" i="4"/>
  <c r="P118" i="4" s="1"/>
  <c r="O59" i="4"/>
  <c r="P59" i="4" s="1"/>
  <c r="R59" i="4"/>
  <c r="S59" i="4" s="1"/>
  <c r="R33" i="4"/>
  <c r="O33" i="4"/>
  <c r="P33" i="4" s="1"/>
  <c r="R38" i="4"/>
  <c r="S38" i="4" s="1"/>
  <c r="O38" i="4"/>
  <c r="P38" i="4" s="1"/>
  <c r="O91" i="4"/>
  <c r="P91" i="4" s="1"/>
  <c r="R91" i="4"/>
  <c r="S91" i="4" s="1"/>
  <c r="R5" i="4"/>
  <c r="S5" i="4" s="1"/>
  <c r="O5" i="4"/>
  <c r="O77" i="4"/>
  <c r="R77" i="4"/>
  <c r="S77" i="4" s="1"/>
  <c r="R127" i="4"/>
  <c r="S127" i="4" s="1"/>
  <c r="O127" i="4"/>
  <c r="P127" i="4" s="1"/>
  <c r="O146" i="4"/>
  <c r="P146" i="4" s="1"/>
  <c r="R146" i="4"/>
  <c r="S146" i="4" s="1"/>
  <c r="R115" i="4"/>
  <c r="O115" i="4"/>
  <c r="P115" i="4" s="1"/>
  <c r="R68" i="4"/>
  <c r="S68" i="4" s="1"/>
  <c r="O68" i="4"/>
  <c r="P68" i="4" s="1"/>
  <c r="R20" i="4"/>
  <c r="O20" i="4"/>
  <c r="P20" i="4" s="1"/>
  <c r="R62" i="4"/>
  <c r="S62" i="4" s="1"/>
  <c r="O62" i="4"/>
  <c r="P62" i="4" s="1"/>
  <c r="R102" i="4"/>
  <c r="S102" i="4" s="1"/>
  <c r="O102" i="4"/>
  <c r="R103" i="4"/>
  <c r="S103" i="4" s="1"/>
  <c r="O103" i="4"/>
  <c r="O67" i="4"/>
  <c r="P67" i="4" s="1"/>
  <c r="R67" i="4"/>
  <c r="S67" i="4" s="1"/>
  <c r="R49" i="4"/>
  <c r="S49" i="4" s="1"/>
  <c r="O49" i="4"/>
  <c r="P49" i="4" s="1"/>
  <c r="O96" i="4"/>
  <c r="P96" i="4" s="1"/>
  <c r="R96" i="4"/>
  <c r="S96" i="4" s="1"/>
  <c r="R81" i="4"/>
  <c r="S81" i="4" s="1"/>
  <c r="O81" i="4"/>
  <c r="P81" i="4" s="1"/>
  <c r="O83" i="4"/>
  <c r="P83" i="4" s="1"/>
  <c r="R83" i="4"/>
  <c r="S83" i="4" s="1"/>
  <c r="R22" i="4"/>
  <c r="O22" i="4"/>
  <c r="P22" i="4" s="1"/>
  <c r="O9" i="4"/>
  <c r="R9" i="4"/>
  <c r="S9" i="4" s="1"/>
  <c r="R16" i="4"/>
  <c r="S16" i="4" s="1"/>
  <c r="O16" i="4"/>
  <c r="R111" i="4"/>
  <c r="S111" i="4" s="1"/>
  <c r="O111" i="4"/>
  <c r="P111" i="4" s="1"/>
  <c r="R71" i="4"/>
  <c r="S71" i="4" s="1"/>
  <c r="O71" i="4"/>
  <c r="P71" i="4" s="1"/>
  <c r="O40" i="4"/>
  <c r="P40" i="4" s="1"/>
  <c r="R40" i="4"/>
  <c r="S40" i="4" s="1"/>
  <c r="O15" i="4"/>
  <c r="R15" i="4"/>
  <c r="S15" i="4" s="1"/>
  <c r="R87" i="4"/>
  <c r="S87" i="4" s="1"/>
  <c r="O87" i="4"/>
  <c r="P87" i="4" s="1"/>
  <c r="O137" i="4"/>
  <c r="P137" i="4" s="1"/>
  <c r="R137" i="4"/>
  <c r="S137" i="4" s="1"/>
  <c r="R134" i="4"/>
  <c r="S134" i="4" s="1"/>
  <c r="O134" i="4"/>
  <c r="P134" i="4" s="1"/>
  <c r="R105" i="4"/>
  <c r="S105" i="4" s="1"/>
  <c r="O105" i="4"/>
  <c r="P119" i="4"/>
  <c r="P110" i="4"/>
  <c r="P107" i="4"/>
  <c r="P77" i="4" l="1"/>
  <c r="P51" i="4"/>
  <c r="P52" i="4"/>
  <c r="P101" i="4"/>
  <c r="P76" i="4"/>
  <c r="S115" i="4"/>
  <c r="P113" i="4"/>
  <c r="S31" i="4"/>
  <c r="S35" i="4"/>
  <c r="S30" i="4"/>
  <c r="S28" i="4"/>
  <c r="S34" i="4"/>
  <c r="S32" i="4"/>
  <c r="S36" i="4"/>
  <c r="S33" i="4"/>
  <c r="S37" i="4"/>
  <c r="S26" i="4"/>
  <c r="S20" i="4"/>
  <c r="P8" i="4"/>
  <c r="P21" i="4"/>
  <c r="P19" i="4"/>
  <c r="P7" i="4"/>
  <c r="P10" i="4"/>
  <c r="P9" i="4"/>
  <c r="P5" i="4"/>
  <c r="P2" i="4"/>
  <c r="S23" i="4"/>
  <c r="S27" i="4"/>
  <c r="P14" i="4"/>
  <c r="P17" i="4"/>
  <c r="S25" i="4"/>
  <c r="S19" i="4"/>
  <c r="S29" i="4"/>
  <c r="S24" i="4"/>
  <c r="P106" i="4"/>
  <c r="P109" i="4"/>
  <c r="P6" i="4"/>
  <c r="P3" i="4"/>
  <c r="P104" i="4"/>
  <c r="P12" i="4"/>
  <c r="P105" i="4"/>
  <c r="P102" i="4"/>
  <c r="P108" i="4"/>
  <c r="S114" i="4"/>
  <c r="S116" i="4"/>
  <c r="P112" i="4"/>
  <c r="P18" i="4"/>
  <c r="P15" i="4"/>
  <c r="S22" i="4"/>
  <c r="S118" i="4"/>
  <c r="S21" i="4"/>
  <c r="S117" i="4"/>
  <c r="P13" i="4"/>
  <c r="P16" i="4"/>
  <c r="P11" i="4"/>
  <c r="P103" i="4"/>
  <c r="P4" i="4"/>
  <c r="T2" i="4" l="1"/>
  <c r="D10" i="30" s="1"/>
  <c r="Q2" i="4"/>
  <c r="D9" i="30" s="1"/>
  <c r="D11"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MSATO</author>
  </authors>
  <commentList>
    <comment ref="G5" authorId="0" shapeId="0" xr:uid="{00000000-0006-0000-0100-000001000000}">
      <text>
        <r>
          <rPr>
            <b/>
            <sz val="9"/>
            <color indexed="81"/>
            <rFont val="ＭＳ Ｐゴシック"/>
            <family val="3"/>
            <charset val="128"/>
          </rPr>
          <t>１人につき１行使用してください。</t>
        </r>
      </text>
    </comment>
    <comment ref="I5" authorId="0" shapeId="0" xr:uid="{00000000-0006-0000-0100-000002000000}">
      <text>
        <r>
          <rPr>
            <b/>
            <sz val="9"/>
            <color indexed="81"/>
            <rFont val="ＭＳ Ｐゴシック"/>
            <family val="3"/>
            <charset val="128"/>
          </rPr>
          <t>１人につき１行使用してください。</t>
        </r>
      </text>
    </comment>
    <comment ref="K5" authorId="0" shapeId="0" xr:uid="{00000000-0006-0000-0100-000003000000}">
      <text>
        <r>
          <rPr>
            <b/>
            <sz val="9"/>
            <color indexed="81"/>
            <rFont val="ＭＳ Ｐゴシック"/>
            <family val="3"/>
            <charset val="128"/>
          </rPr>
          <t>前年の公認最高記録（追風参考でない記録）を記入してください。公認記録がない場合は参考記録を記入し、備考欄に「参考」と記入してください。</t>
        </r>
      </text>
    </comment>
    <comment ref="P5" authorId="0" shapeId="0" xr:uid="{00000000-0006-0000-0100-000004000000}">
      <text>
        <r>
          <rPr>
            <b/>
            <sz val="9"/>
            <color indexed="81"/>
            <rFont val="ＭＳ Ｐゴシック"/>
            <family val="3"/>
            <charset val="128"/>
          </rPr>
          <t>前年の公認最高記録（追風参考でない記録）を記入してください。公認記録がない場合は参考記録を記入し、備考欄に「参考」と記入してください。</t>
        </r>
      </text>
    </comment>
    <comment ref="AO6" authorId="0" shapeId="0" xr:uid="{00000000-0006-0000-0100-000005000000}">
      <text>
        <r>
          <rPr>
            <sz val="9"/>
            <color indexed="81"/>
            <rFont val="ＭＳ Ｐゴシック"/>
            <family val="3"/>
            <charset val="128"/>
          </rPr>
          <t xml:space="preserve">他県選手の場合は右側の「登録県」の列を変更してください。
</t>
        </r>
      </text>
    </comment>
    <comment ref="AR6" authorId="0" shapeId="0" xr:uid="{00000000-0006-0000-0100-000006000000}">
      <text>
        <r>
          <rPr>
            <b/>
            <sz val="9"/>
            <color indexed="81"/>
            <rFont val="ＭＳ ゴシック"/>
            <family val="3"/>
            <charset val="128"/>
          </rPr>
          <t>"X1"に入力可能なもの</t>
        </r>
        <r>
          <rPr>
            <sz val="9"/>
            <color indexed="81"/>
            <rFont val="ＭＳ ゴシック"/>
            <family val="3"/>
            <charset val="128"/>
          </rPr>
          <t xml:space="preserve">
OPN・・・オープン参加
*・・・規格外資格記録
OPN*・・・オープン参加
　　　かつ規格外資格記録
</t>
        </r>
        <r>
          <rPr>
            <sz val="9"/>
            <color indexed="81"/>
            <rFont val="ＭＳ Ｐゴシック"/>
            <family val="3"/>
            <charset val="128"/>
          </rPr>
          <t xml:space="preserve">
</t>
        </r>
      </text>
    </comment>
    <comment ref="AT6" authorId="0" shapeId="0" xr:uid="{00000000-0006-0000-0100-000007000000}">
      <text>
        <r>
          <rPr>
            <sz val="9"/>
            <color indexed="81"/>
            <rFont val="ＭＳ Ｐゴシック"/>
            <family val="3"/>
            <charset val="128"/>
          </rPr>
          <t xml:space="preserve">他県の場合はリストから選択して修正してください。（初期値は「山形」になっています。）
</t>
        </r>
      </text>
    </comment>
    <comment ref="G46" authorId="0" shapeId="0" xr:uid="{00000000-0006-0000-0100-000008000000}">
      <text>
        <r>
          <rPr>
            <b/>
            <sz val="9"/>
            <color indexed="81"/>
            <rFont val="ＭＳ Ｐゴシック"/>
            <family val="3"/>
            <charset val="128"/>
          </rPr>
          <t>１人につき１行使用してください。</t>
        </r>
      </text>
    </comment>
    <comment ref="I46" authorId="0" shapeId="0" xr:uid="{00000000-0006-0000-0100-000009000000}">
      <text>
        <r>
          <rPr>
            <b/>
            <sz val="9"/>
            <color indexed="81"/>
            <rFont val="ＭＳ Ｐゴシック"/>
            <family val="3"/>
            <charset val="128"/>
          </rPr>
          <t>１人につき１行使用してください。</t>
        </r>
      </text>
    </comment>
    <comment ref="K46" authorId="0" shapeId="0" xr:uid="{00000000-0006-0000-0100-00000A000000}">
      <text>
        <r>
          <rPr>
            <b/>
            <sz val="9"/>
            <color indexed="81"/>
            <rFont val="ＭＳ Ｐゴシック"/>
            <family val="3"/>
            <charset val="128"/>
          </rPr>
          <t>前年の公認最高記録（追風参考でない記録）を記入してください。公認記録がない場合は参考記録を記入し、備考欄に「参考」と記入してください。</t>
        </r>
      </text>
    </comment>
    <comment ref="P46" authorId="0" shapeId="0" xr:uid="{00000000-0006-0000-0100-00000B000000}">
      <text>
        <r>
          <rPr>
            <b/>
            <sz val="9"/>
            <color indexed="81"/>
            <rFont val="ＭＳ Ｐゴシック"/>
            <family val="3"/>
            <charset val="128"/>
          </rPr>
          <t>前年の公認最高記録（追風参考でない記録）を記入してください。公認記録がない場合は参考記録を記入し、備考欄に「参考」と記入してください。</t>
        </r>
      </text>
    </comment>
    <comment ref="G87" authorId="0" shapeId="0" xr:uid="{00000000-0006-0000-0100-00000C000000}">
      <text>
        <r>
          <rPr>
            <b/>
            <sz val="9"/>
            <color indexed="81"/>
            <rFont val="ＭＳ Ｐゴシック"/>
            <family val="3"/>
            <charset val="128"/>
          </rPr>
          <t>１人につき１行使用してください。</t>
        </r>
      </text>
    </comment>
    <comment ref="I87" authorId="0" shapeId="0" xr:uid="{00000000-0006-0000-0100-00000D000000}">
      <text>
        <r>
          <rPr>
            <b/>
            <sz val="9"/>
            <color indexed="81"/>
            <rFont val="ＭＳ Ｐゴシック"/>
            <family val="3"/>
            <charset val="128"/>
          </rPr>
          <t>１人につき１行使用してください。</t>
        </r>
      </text>
    </comment>
    <comment ref="K87" authorId="0" shapeId="0" xr:uid="{00000000-0006-0000-0100-00000E000000}">
      <text>
        <r>
          <rPr>
            <b/>
            <sz val="9"/>
            <color indexed="81"/>
            <rFont val="ＭＳ Ｐゴシック"/>
            <family val="3"/>
            <charset val="128"/>
          </rPr>
          <t>前年の公認最高記録（追風参考でない記録）を記入してください。公認記録がない場合は参考記録を記入し、備考欄に「参考」と記入してください。</t>
        </r>
      </text>
    </comment>
    <comment ref="P87" authorId="0" shapeId="0" xr:uid="{00000000-0006-0000-0100-00000F000000}">
      <text>
        <r>
          <rPr>
            <b/>
            <sz val="9"/>
            <color indexed="81"/>
            <rFont val="ＭＳ Ｐゴシック"/>
            <family val="3"/>
            <charset val="128"/>
          </rPr>
          <t>前年の公認最高記録（追風参考でない記録）を記入してください。公認記録がない場合は参考記録を記入し、備考欄に「参考」と記入してください。</t>
        </r>
      </text>
    </comment>
    <comment ref="G128" authorId="0" shapeId="0" xr:uid="{00000000-0006-0000-0100-000010000000}">
      <text>
        <r>
          <rPr>
            <b/>
            <sz val="9"/>
            <color indexed="81"/>
            <rFont val="ＭＳ Ｐゴシック"/>
            <family val="3"/>
            <charset val="128"/>
          </rPr>
          <t>１人につき１行使用してください。</t>
        </r>
      </text>
    </comment>
    <comment ref="I128" authorId="0" shapeId="0" xr:uid="{00000000-0006-0000-0100-000011000000}">
      <text>
        <r>
          <rPr>
            <b/>
            <sz val="9"/>
            <color indexed="81"/>
            <rFont val="ＭＳ Ｐゴシック"/>
            <family val="3"/>
            <charset val="128"/>
          </rPr>
          <t>１人につき１行使用してください。</t>
        </r>
      </text>
    </comment>
    <comment ref="K128" authorId="0" shapeId="0" xr:uid="{00000000-0006-0000-0100-000012000000}">
      <text>
        <r>
          <rPr>
            <b/>
            <sz val="9"/>
            <color indexed="81"/>
            <rFont val="ＭＳ Ｐゴシック"/>
            <family val="3"/>
            <charset val="128"/>
          </rPr>
          <t>前年の公認最高記録（追風参考でない記録）を記入してください。公認記録がない場合は参考記録を記入し、備考欄に「参考」と記入してください。</t>
        </r>
      </text>
    </comment>
    <comment ref="P128" authorId="0" shapeId="0" xr:uid="{00000000-0006-0000-0100-000013000000}">
      <text>
        <r>
          <rPr>
            <b/>
            <sz val="9"/>
            <color indexed="81"/>
            <rFont val="ＭＳ Ｐゴシック"/>
            <family val="3"/>
            <charset val="128"/>
          </rPr>
          <t>前年の公認最高記録（追風参考でない記録）を記入してください。公認記録がない場合は参考記録を記入し、備考欄に「参考」と記入してください。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MSATO</author>
  </authors>
  <commentList>
    <comment ref="D5" authorId="0" shapeId="0" xr:uid="{00000000-0006-0000-0200-000001000000}">
      <text>
        <r>
          <rPr>
            <b/>
            <sz val="9"/>
            <color indexed="81"/>
            <rFont val="ＭＳ Ｐゴシック"/>
            <family val="3"/>
            <charset val="128"/>
          </rPr>
          <t>同一種目に２チーム以上エントリーする場合は、リストから選択して入力してください。
（山形地区は記入しないでください。）</t>
        </r>
      </text>
    </comment>
    <comment ref="E5" authorId="0" shapeId="0" xr:uid="{00000000-0006-0000-0200-000002000000}">
      <text>
        <r>
          <rPr>
            <b/>
            <sz val="9"/>
            <color indexed="81"/>
            <rFont val="ＭＳ Ｐゴシック"/>
            <family val="3"/>
            <charset val="128"/>
          </rPr>
          <t>前年の公認最高記録を記入してください。公認記録がない場合は参考記録を記入し、備考欄に「参考」と記入してください。</t>
        </r>
      </text>
    </comment>
    <comment ref="AB6" authorId="0" shapeId="0" xr:uid="{00000000-0006-0000-0200-000003000000}">
      <text>
        <r>
          <rPr>
            <sz val="9"/>
            <color indexed="81"/>
            <rFont val="ＭＳ Ｐゴシック"/>
            <family val="3"/>
            <charset val="128"/>
          </rPr>
          <t xml:space="preserve">他県選手の場合は右側の「登録県」の列を変更してください。
</t>
        </r>
      </text>
    </comment>
    <comment ref="AE6" authorId="0" shapeId="0" xr:uid="{00000000-0006-0000-0200-000004000000}">
      <text>
        <r>
          <rPr>
            <b/>
            <sz val="9"/>
            <color indexed="81"/>
            <rFont val="ＭＳ ゴシック"/>
            <family val="3"/>
            <charset val="128"/>
          </rPr>
          <t>"X1"に入力可能なもの</t>
        </r>
        <r>
          <rPr>
            <sz val="9"/>
            <color indexed="81"/>
            <rFont val="ＭＳ ゴシック"/>
            <family val="3"/>
            <charset val="128"/>
          </rPr>
          <t xml:space="preserve">
OPN・・・オープン参加
*・・・規格外資格記録
OPN*・・・オープン参加
　　　かつ規格外資格記録
</t>
        </r>
        <r>
          <rPr>
            <sz val="9"/>
            <color indexed="81"/>
            <rFont val="ＭＳ Ｐゴシック"/>
            <family val="3"/>
            <charset val="128"/>
          </rPr>
          <t xml:space="preserve">
</t>
        </r>
      </text>
    </comment>
    <comment ref="AG6" authorId="0" shapeId="0" xr:uid="{00000000-0006-0000-0200-000005000000}">
      <text>
        <r>
          <rPr>
            <sz val="9"/>
            <color indexed="81"/>
            <rFont val="ＭＳ Ｐゴシック"/>
            <family val="3"/>
            <charset val="128"/>
          </rPr>
          <t>他県の場合はリストから選択して修正してください。（初期値は「山形」になっています。）</t>
        </r>
        <r>
          <rPr>
            <b/>
            <sz val="9"/>
            <color indexed="81"/>
            <rFont val="ＭＳ Ｐゴシック"/>
            <family val="3"/>
            <charset val="128"/>
          </rPr>
          <t xml:space="preserve">
</t>
        </r>
      </text>
    </comment>
    <comment ref="AB46" authorId="0" shapeId="0" xr:uid="{00000000-0006-0000-0200-000006000000}">
      <text>
        <r>
          <rPr>
            <sz val="9"/>
            <color indexed="81"/>
            <rFont val="ＭＳ Ｐゴシック"/>
            <family val="3"/>
            <charset val="128"/>
          </rPr>
          <t xml:space="preserve">他県選手の場合は右側の「登録県」の列を変更してください。
</t>
        </r>
      </text>
    </comment>
    <comment ref="AE46" authorId="0" shapeId="0" xr:uid="{00000000-0006-0000-0200-000007000000}">
      <text>
        <r>
          <rPr>
            <b/>
            <sz val="9"/>
            <color indexed="81"/>
            <rFont val="ＭＳ ゴシック"/>
            <family val="3"/>
            <charset val="128"/>
          </rPr>
          <t>"X1"に入力可能なもの</t>
        </r>
        <r>
          <rPr>
            <sz val="9"/>
            <color indexed="81"/>
            <rFont val="ＭＳ ゴシック"/>
            <family val="3"/>
            <charset val="128"/>
          </rPr>
          <t xml:space="preserve">
OPN・・・オープン参加
*・・・規格外資格記録
OPN*・・・オープン参加
　　　かつ規格外資格記録
</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MSATO</author>
  </authors>
  <commentList>
    <comment ref="E1" authorId="0" shapeId="0" xr:uid="{00000000-0006-0000-0800-000001000000}">
      <text>
        <r>
          <rPr>
            <sz val="9"/>
            <color indexed="81"/>
            <rFont val="ＭＳ Ｐゴシック"/>
            <family val="3"/>
            <charset val="128"/>
          </rPr>
          <t>同一種目に複数チームがエントリーしている場合は適宜、リレーチームのDBを修正してください。</t>
        </r>
      </text>
    </comment>
  </commentList>
</comments>
</file>

<file path=xl/sharedStrings.xml><?xml version="1.0" encoding="utf-8"?>
<sst xmlns="http://schemas.openxmlformats.org/spreadsheetml/2006/main" count="3856" uniqueCount="1482">
  <si>
    <t>所属・学校名</t>
    <rPh sb="0" eb="2">
      <t>ショゾク</t>
    </rPh>
    <rPh sb="3" eb="5">
      <t>ガッコウ</t>
    </rPh>
    <rPh sb="5" eb="6">
      <t>メイ</t>
    </rPh>
    <phoneticPr fontId="1"/>
  </si>
  <si>
    <t>登録番号</t>
    <rPh sb="0" eb="2">
      <t>トウロク</t>
    </rPh>
    <rPh sb="2" eb="4">
      <t>バンゴウ</t>
    </rPh>
    <phoneticPr fontId="1"/>
  </si>
  <si>
    <t>氏名</t>
    <rPh sb="0" eb="2">
      <t>シメイ</t>
    </rPh>
    <phoneticPr fontId="1"/>
  </si>
  <si>
    <t>学年</t>
    <rPh sb="0" eb="2">
      <t>ガクネン</t>
    </rPh>
    <phoneticPr fontId="1"/>
  </si>
  <si>
    <t>性別</t>
    <rPh sb="0" eb="2">
      <t>セイベツ</t>
    </rPh>
    <phoneticPr fontId="1"/>
  </si>
  <si>
    <t>種目</t>
    <rPh sb="0" eb="2">
      <t>シュモク</t>
    </rPh>
    <phoneticPr fontId="1"/>
  </si>
  <si>
    <t>備考</t>
    <rPh sb="0" eb="2">
      <t>ビコウ</t>
    </rPh>
    <phoneticPr fontId="1"/>
  </si>
  <si>
    <t>男</t>
    <rPh sb="0" eb="1">
      <t>オトコ</t>
    </rPh>
    <phoneticPr fontId="1"/>
  </si>
  <si>
    <t>女</t>
    <rPh sb="0" eb="1">
      <t>オンナ</t>
    </rPh>
    <phoneticPr fontId="1"/>
  </si>
  <si>
    <t>公認最高記録</t>
    <rPh sb="0" eb="2">
      <t>コウニン</t>
    </rPh>
    <rPh sb="2" eb="4">
      <t>サイコウ</t>
    </rPh>
    <rPh sb="4" eb="6">
      <t>キロク</t>
    </rPh>
    <phoneticPr fontId="1"/>
  </si>
  <si>
    <t>ﾌﾘｶﾞﾅ</t>
    <phoneticPr fontId="1"/>
  </si>
  <si>
    <t>漢字・ほか</t>
    <rPh sb="0" eb="2">
      <t>カンジ</t>
    </rPh>
    <phoneticPr fontId="1"/>
  </si>
  <si>
    <t>所属電話番号</t>
    <rPh sb="0" eb="2">
      <t>ショゾク</t>
    </rPh>
    <rPh sb="2" eb="4">
      <t>デンワ</t>
    </rPh>
    <rPh sb="4" eb="6">
      <t>バンゴウ</t>
    </rPh>
    <phoneticPr fontId="1"/>
  </si>
  <si>
    <t>連絡用
e-mailアドレス</t>
    <phoneticPr fontId="1"/>
  </si>
  <si>
    <t>印</t>
    <rPh sb="0" eb="1">
      <t>イン</t>
    </rPh>
    <phoneticPr fontId="1"/>
  </si>
  <si>
    <t>上記の者は健康であるので、出場することを認める</t>
    <rPh sb="0" eb="2">
      <t>ジョウキ</t>
    </rPh>
    <rPh sb="3" eb="4">
      <t>モノ</t>
    </rPh>
    <rPh sb="5" eb="7">
      <t>ケンコウ</t>
    </rPh>
    <rPh sb="13" eb="15">
      <t>シュツジョウ</t>
    </rPh>
    <rPh sb="20" eb="21">
      <t>ミト</t>
    </rPh>
    <phoneticPr fontId="1"/>
  </si>
  <si>
    <t>問合先電話番号
(携帯電話等)</t>
    <rPh sb="0" eb="2">
      <t>トイアワ</t>
    </rPh>
    <rPh sb="2" eb="3">
      <t>サキ</t>
    </rPh>
    <rPh sb="3" eb="5">
      <t>デンワ</t>
    </rPh>
    <rPh sb="5" eb="7">
      <t>バンゴウ</t>
    </rPh>
    <rPh sb="9" eb="11">
      <t>ケイタイ</t>
    </rPh>
    <rPh sb="11" eb="13">
      <t>デンワ</t>
    </rPh>
    <rPh sb="13" eb="14">
      <t>トウ</t>
    </rPh>
    <phoneticPr fontId="1"/>
  </si>
  <si>
    <t>校 長</t>
    <rPh sb="0" eb="1">
      <t>コウ</t>
    </rPh>
    <rPh sb="2" eb="3">
      <t>チョウ</t>
    </rPh>
    <phoneticPr fontId="1"/>
  </si>
  <si>
    <t>DB</t>
    <phoneticPr fontId="1"/>
  </si>
  <si>
    <t>記録</t>
    <rPh sb="0" eb="2">
      <t>キロク</t>
    </rPh>
    <phoneticPr fontId="1"/>
  </si>
  <si>
    <t>S1</t>
    <phoneticPr fontId="1"/>
  </si>
  <si>
    <t>ZK</t>
    <phoneticPr fontId="1"/>
  </si>
  <si>
    <t>N1</t>
    <phoneticPr fontId="1"/>
  </si>
  <si>
    <t>N2</t>
    <phoneticPr fontId="1"/>
  </si>
  <si>
    <t>MC</t>
    <phoneticPr fontId="1"/>
  </si>
  <si>
    <t>KC</t>
  </si>
  <si>
    <t>N1</t>
  </si>
  <si>
    <t>060004</t>
  </si>
  <si>
    <t>米沢市陸協</t>
  </si>
  <si>
    <t>ﾖﾈｻﾞﾜｼﾘｸｼﾞｮｳｷｮｳｷﾞｷｮｳｶｲ</t>
  </si>
  <si>
    <t>060001</t>
  </si>
  <si>
    <t>南陽東置賜陸協</t>
  </si>
  <si>
    <t>ﾅﾝﾖｳﾋｶﾞｼｵｷﾀﾏﾁｸﾘｸｼﾞｮｳｷｮｳｷﾞｷｮｳｶｲ</t>
  </si>
  <si>
    <t>060012</t>
  </si>
  <si>
    <t>ﾆｼｵｷﾀﾏﾁｸﾘｸｼﾞｮｳｷｮｳｷﾞｷｮｳｶｲ</t>
  </si>
  <si>
    <t>060049</t>
  </si>
  <si>
    <t>協同薬品</t>
  </si>
  <si>
    <t>ｷｮｳﾄﾞｳﾔｸﾋﾝﾘｸｼﾞｮｳﾁｮｳｷｮﾘﾌﾞ</t>
  </si>
  <si>
    <t>060006</t>
  </si>
  <si>
    <t>上山市陸協</t>
  </si>
  <si>
    <t>ｶﾐﾉﾔﾏｼﾘｸｼﾞｮｳｷｮｳｷﾞｷｮｳｶｲ</t>
  </si>
  <si>
    <t>060007</t>
  </si>
  <si>
    <t>山形市陸協</t>
  </si>
  <si>
    <t>060019</t>
  </si>
  <si>
    <t>ﾃﾝﾄﾞｳｼﾘｸｼﾞｮｳｷｮｳｷﾞｷｮｳｶｲ</t>
  </si>
  <si>
    <t>060013</t>
  </si>
  <si>
    <t>ﾆｼﾑﾗﾔﾏﾁｸﾘｸｼﾞｮｳｷｮｳｷﾞｷｮｳｶｲ</t>
  </si>
  <si>
    <t>060014</t>
  </si>
  <si>
    <t>ｷﾀﾑﾗﾔﾏﾁｸﾘｸｼﾞｮｳｷｮｳｷﾞｷｮｳｶｲ</t>
  </si>
  <si>
    <t>060008</t>
  </si>
  <si>
    <t>鶴岡市陸協</t>
  </si>
  <si>
    <t>ﾂﾙｵｶｼﾘｸｼﾞｮｳｷｮｳｷﾞｷｮｳｶｲ</t>
  </si>
  <si>
    <t>060047</t>
  </si>
  <si>
    <t>ｼｮｳﾅｲｴｰｼｰ</t>
  </si>
  <si>
    <t>060016</t>
  </si>
  <si>
    <t>酒田市陸協</t>
  </si>
  <si>
    <t>ｻｶﾀｼﾘｸｼﾞｮｳｷｮｳｷﾞｷｮｳｶｲ</t>
  </si>
  <si>
    <t>060030</t>
  </si>
  <si>
    <t>神町自衛隊</t>
  </si>
  <si>
    <t>ｼﾞﾝﾏﾁｼﾞｴｲﾀｲ</t>
  </si>
  <si>
    <t>060037</t>
  </si>
  <si>
    <t>NPOﾔﾏｶﾞﾀﾃｨｴﾌｼｰ</t>
  </si>
  <si>
    <t>060023</t>
  </si>
  <si>
    <t>山形市役所</t>
  </si>
  <si>
    <t>ﾔﾏｶﾞﾀｼﾔｸｼｮ</t>
  </si>
  <si>
    <t>060046</t>
  </si>
  <si>
    <t>ﾔﾏｶﾞﾀｼﾀｲｲｸｷｮｳｶｲ</t>
  </si>
  <si>
    <t>060034</t>
  </si>
  <si>
    <t>高畠ワイン</t>
  </si>
  <si>
    <t>ﾀｶﾊﾀﾜｲﾝ</t>
  </si>
  <si>
    <t>060002</t>
  </si>
  <si>
    <t>新庄地区陸協</t>
  </si>
  <si>
    <t>ｼﾝｼﾞｮｳﾁｸﾘｸｼﾞｮｳｷｮｳｷﾞｷｮｳｶｲ</t>
  </si>
  <si>
    <t>060048</t>
  </si>
  <si>
    <t>ｽﾏｯｸ</t>
  </si>
  <si>
    <t>060039</t>
  </si>
  <si>
    <t>日新製薬</t>
  </si>
  <si>
    <t>ﾆｯｼﾝｾｲﾔｸ</t>
  </si>
  <si>
    <t>060040</t>
  </si>
  <si>
    <t>ﾑﾗﾔﾏｱｽﾚﾁｯｸｸﾗﾌﾞ</t>
  </si>
  <si>
    <t>060041</t>
  </si>
  <si>
    <t>ﾔﾏｶﾞﾀﾉｳｷﾞｮｳｷｮｳﾄﾞｳｸﾐｱｲ</t>
  </si>
  <si>
    <t>060042</t>
  </si>
  <si>
    <t>ｸﾉﾘｱｽﾘｰﾄｸﾗﾌﾞ</t>
  </si>
  <si>
    <t>060029</t>
  </si>
  <si>
    <t>ｽﾎﾟｰﾂﾔﾏｶﾞﾀﾆｼﾞｭｳｲﾁ</t>
  </si>
  <si>
    <t>山形大</t>
  </si>
  <si>
    <t>ﾔﾏｶﾞﾀﾀﾞｲｶﾞｸ</t>
  </si>
  <si>
    <t>ﾄｳﾎｸｺｳｴｷﾌﾞﾝｶﾀﾞｲｶﾞｸ</t>
  </si>
  <si>
    <t>東北文教大</t>
  </si>
  <si>
    <t>ﾄｳﾎｸﾌﾞﾝｷｮｳﾀﾞｲｶﾞｸ</t>
  </si>
  <si>
    <t>063101</t>
  </si>
  <si>
    <t>山形東高</t>
  </si>
  <si>
    <t>ﾔﾏｶﾞﾀﾋｶﾞｼｺｳｺｳ</t>
  </si>
  <si>
    <t>063102</t>
  </si>
  <si>
    <t>山形南高</t>
  </si>
  <si>
    <t>ﾔﾏｶﾞﾀﾐﾅﾐｺｳｺｳ</t>
  </si>
  <si>
    <t>063105</t>
  </si>
  <si>
    <t>山形工高</t>
  </si>
  <si>
    <t>ﾔﾏｶﾞﾀｺｳｷﾞｮｳｺｳｺｳ</t>
  </si>
  <si>
    <t>063106</t>
  </si>
  <si>
    <t>山形中央高</t>
  </si>
  <si>
    <t>ﾔﾏｶﾞﾀﾁｭｳｵｳｺｳｺｳ</t>
  </si>
  <si>
    <t>063107</t>
  </si>
  <si>
    <t>山形商高</t>
  </si>
  <si>
    <t>ﾔﾏｶﾞﾀｼﾘﾂｼｮｳｷﾞｮｳｺｳｺｳ</t>
  </si>
  <si>
    <t>063110</t>
  </si>
  <si>
    <t>天童高</t>
  </si>
  <si>
    <t>ﾃﾝﾄﾞｳｺｳｺｳ</t>
  </si>
  <si>
    <t>063111</t>
  </si>
  <si>
    <t>山辺高</t>
  </si>
  <si>
    <t>ﾔﾏﾉﾍﾞｺｳｺｳ</t>
  </si>
  <si>
    <t>063112</t>
  </si>
  <si>
    <t>寒河江高</t>
  </si>
  <si>
    <t>ｻｶﾞｴｺｳｺｳ</t>
  </si>
  <si>
    <t>063113</t>
  </si>
  <si>
    <t>寒河江工高</t>
  </si>
  <si>
    <t>ｻｶﾞｴｺｳｷﾞｮｳｺｳｺｳ</t>
  </si>
  <si>
    <t>063114</t>
  </si>
  <si>
    <t>ﾔﾁｺｳｺｳ</t>
  </si>
  <si>
    <t>上山明新館高</t>
  </si>
  <si>
    <t>ｶﾐﾉﾔﾏﾒｲｼﾝｶﾝｺｳｺｳ</t>
  </si>
  <si>
    <t>063452</t>
  </si>
  <si>
    <t>山形聾高</t>
  </si>
  <si>
    <t>063501</t>
  </si>
  <si>
    <t>山形城北高</t>
  </si>
  <si>
    <t>ﾔﾏｶﾞﾀｼﾞｮｳﾎｸｺｳｺｳ</t>
  </si>
  <si>
    <t>063502</t>
  </si>
  <si>
    <t>山形学院高</t>
  </si>
  <si>
    <t>ﾔﾏｶﾞﾀｶﾞｸｲﾝｺｳｺｳ</t>
  </si>
  <si>
    <t>063503</t>
  </si>
  <si>
    <t>日大山形高</t>
  </si>
  <si>
    <t>ﾆﾎﾝﾀﾞｲｶﾞｸﾔﾏｶﾞﾀｺｳｺｳ</t>
  </si>
  <si>
    <t>063504</t>
  </si>
  <si>
    <t>山形明正高</t>
  </si>
  <si>
    <t>ﾔﾏｶﾞﾀﾒｲｾｲｺｳｺｳ</t>
  </si>
  <si>
    <t>063505</t>
  </si>
  <si>
    <t>ﾔﾏｶﾞﾀﾃﾞﾝﾊﾟｺｳｷﾞｮｳｺｳｺｳ</t>
  </si>
  <si>
    <t>063506</t>
  </si>
  <si>
    <t>063507</t>
  </si>
  <si>
    <t>東海大山形高</t>
  </si>
  <si>
    <t>ﾄｳｶｲﾀﾞｲｶﾞｸﾔﾏｶﾞﾀｺｳｺｳ</t>
  </si>
  <si>
    <t>063126</t>
  </si>
  <si>
    <t>063118</t>
  </si>
  <si>
    <t>村山産高</t>
  </si>
  <si>
    <t>ｹﾝﾘﾂﾑﾗﾔﾏｻﾝｷﾞｮｳｺｳｺｳ</t>
  </si>
  <si>
    <t>北村山高</t>
  </si>
  <si>
    <t>ｷﾀﾑﾗﾔﾏｺｳｺｳ</t>
  </si>
  <si>
    <t>063123</t>
  </si>
  <si>
    <t>神室産高</t>
  </si>
  <si>
    <t>ｼﾝｼﾞｮｳｶﾑﾛｻﾝｷﾞｮｳｺｳｺｳ</t>
  </si>
  <si>
    <t>063122</t>
  </si>
  <si>
    <t>新庄南高</t>
  </si>
  <si>
    <t>ｼﾝｼﾞｮｳﾐﾅﾐｺｳｺｳ</t>
  </si>
  <si>
    <t>063121</t>
  </si>
  <si>
    <t>新庄北高</t>
  </si>
  <si>
    <t>ｼﾝｼﾞｮｳｷﾀｺｳｺｳ</t>
  </si>
  <si>
    <t>063508</t>
  </si>
  <si>
    <t>新庄東高</t>
  </si>
  <si>
    <t>ｼﾝｼﾞｮｳﾋｶﾞｼｺｳｺｳ</t>
  </si>
  <si>
    <t>063117</t>
  </si>
  <si>
    <t>064123</t>
  </si>
  <si>
    <t>ｼﾝｼﾞｮｳｷﾀﾃｲｼﾞｾｲｺｳｺｳ</t>
  </si>
  <si>
    <t>063127</t>
  </si>
  <si>
    <t>米沢興譲館高</t>
  </si>
  <si>
    <t>ﾖﾈｻﾞﾜｺｳｼﾞｮｳｶﾝｺｳｺｳ</t>
  </si>
  <si>
    <t>063128</t>
  </si>
  <si>
    <t>米沢東高</t>
  </si>
  <si>
    <t>ﾖﾈｻﾞﾜﾋｶﾞｼｺｳｺｳ</t>
  </si>
  <si>
    <t>063509</t>
  </si>
  <si>
    <t>九里学園高</t>
  </si>
  <si>
    <t>ｸﾉﾘｶﾞｸｴﾝｺｳｺｳ</t>
  </si>
  <si>
    <t>063131</t>
  </si>
  <si>
    <t>置賜農高</t>
  </si>
  <si>
    <t>ｵｷﾀﾏﾉｳｷﾞｮｳｺｳｺｳ</t>
  </si>
  <si>
    <t>南陽高</t>
  </si>
  <si>
    <t>ﾅﾝﾖｳｺｳｺｳ</t>
  </si>
  <si>
    <t>063133</t>
  </si>
  <si>
    <t>高畠高</t>
  </si>
  <si>
    <t>ﾀｶﾊﾀｺｳｺｳ</t>
  </si>
  <si>
    <t>063135</t>
  </si>
  <si>
    <t>長井高</t>
  </si>
  <si>
    <t>ﾅｶﾞｲｺｳｺｳ</t>
  </si>
  <si>
    <t>063136</t>
  </si>
  <si>
    <t>長井工高</t>
  </si>
  <si>
    <t>ﾅｶﾞｲｺｳｷﾞｮｳｺｳｺｳ</t>
  </si>
  <si>
    <t>063138</t>
  </si>
  <si>
    <t>小国高</t>
  </si>
  <si>
    <t>ｵｸﾞﾆｺｳｺｳ</t>
  </si>
  <si>
    <t>063510</t>
  </si>
  <si>
    <t>米沢中央高</t>
  </si>
  <si>
    <t>ﾖﾈｻﾞﾜﾁｭｳｵｳｺｳｺｳ</t>
  </si>
  <si>
    <t>063137</t>
  </si>
  <si>
    <t>荒砥高</t>
  </si>
  <si>
    <t>ｱﾗﾄｺｳｺｳ</t>
  </si>
  <si>
    <t>063129</t>
  </si>
  <si>
    <t>063139</t>
  </si>
  <si>
    <t>鶴岡南高</t>
  </si>
  <si>
    <t>ﾂﾙｵｶﾐﾅﾐｺｳｺｳ</t>
  </si>
  <si>
    <t>鶴岡中央高</t>
  </si>
  <si>
    <t>ﾂﾙｵｶﾁｭｳｵｳｺｳｺｳ</t>
  </si>
  <si>
    <t>063141</t>
  </si>
  <si>
    <t>鶴岡工高</t>
  </si>
  <si>
    <t>ﾂﾙｵｶｺｳｷﾞｮｳｺｳｺｳ</t>
  </si>
  <si>
    <t>063147</t>
  </si>
  <si>
    <t>加茂水産高</t>
  </si>
  <si>
    <t>ｶﾓｽｲｻﾝｺｳｺｳ</t>
  </si>
  <si>
    <t>063144</t>
  </si>
  <si>
    <t>庄内総合高</t>
  </si>
  <si>
    <t>ｼｮｳﾅｲｿｳｺﾞｳｺｳｺｳ</t>
  </si>
  <si>
    <t>063513</t>
  </si>
  <si>
    <t>鶴岡東高</t>
  </si>
  <si>
    <t>ﾂﾙｵｶﾋｶﾞｼｺｳｺｳ</t>
  </si>
  <si>
    <t>063091</t>
  </si>
  <si>
    <t>鶴岡高専</t>
  </si>
  <si>
    <t>ﾂﾙｵｶｺｳｾﾝ</t>
  </si>
  <si>
    <t>064125</t>
  </si>
  <si>
    <t>ﾂﾙｵｶﾐﾅﾐﾂｳｼﾝｾｲｺｳｺｳ</t>
  </si>
  <si>
    <t>063155</t>
  </si>
  <si>
    <t>遊佐高</t>
  </si>
  <si>
    <t>ﾕｻﾞｺｳｺｳ</t>
  </si>
  <si>
    <t>063153</t>
  </si>
  <si>
    <t>酒田光陵高</t>
  </si>
  <si>
    <t>ｻｶﾀｺｳﾘｮｳｺｳｺｳ</t>
  </si>
  <si>
    <t>063150</t>
  </si>
  <si>
    <t>酒田西高</t>
  </si>
  <si>
    <t>ｻｶﾀﾆｼｺｳｺｳ</t>
  </si>
  <si>
    <t>063149</t>
  </si>
  <si>
    <t>酒田東高</t>
  </si>
  <si>
    <t>ｻｶﾀﾋｶﾞｼｺｳｺｳ</t>
  </si>
  <si>
    <t>063515</t>
  </si>
  <si>
    <t>酒田南高</t>
  </si>
  <si>
    <t>ｻｶﾀﾐﾅﾐｺｳｺｳ</t>
  </si>
  <si>
    <t>063514</t>
  </si>
  <si>
    <t>天真学園高</t>
  </si>
  <si>
    <t>ﾃﾝｼﾝｶﾞｸｴﾝｺｳｺｳ</t>
  </si>
  <si>
    <t>064124</t>
  </si>
  <si>
    <t>064121</t>
  </si>
  <si>
    <t>ｶｼﾞｮｳｶﾞｸｴﾝｺｳｺｳ</t>
  </si>
  <si>
    <t>064122</t>
  </si>
  <si>
    <t>ｶｼﾞｮｳｶﾞｸｴﾝﾖﾝﾌﾞｺｳｺｳ</t>
  </si>
  <si>
    <t>065247</t>
  </si>
  <si>
    <t>米沢一中</t>
  </si>
  <si>
    <t>ﾖﾈｻﾞﾜｼﾘﾂﾀﾞｲｲﾁﾁｭｳｶﾞｯｺｳ</t>
  </si>
  <si>
    <t>065248</t>
  </si>
  <si>
    <t>065249</t>
  </si>
  <si>
    <t>065250</t>
  </si>
  <si>
    <t>065251</t>
  </si>
  <si>
    <t>065252</t>
  </si>
  <si>
    <t>065253</t>
  </si>
  <si>
    <t>065256</t>
  </si>
  <si>
    <t>065254</t>
  </si>
  <si>
    <t>ﾅﾝﾖｳｼﾘﾂｱｶﾕﾁｭｳｶﾞｯｺｳ</t>
  </si>
  <si>
    <t>065259</t>
  </si>
  <si>
    <t>川西中</t>
  </si>
  <si>
    <t>ｶﾜﾆｼﾁｮｳﾘﾂｶﾜﾆｼﾁｭｳｶﾞｯｺｳ</t>
  </si>
  <si>
    <t>065258</t>
  </si>
  <si>
    <t>065257</t>
  </si>
  <si>
    <t>065255</t>
  </si>
  <si>
    <t>ﾅﾝﾖｳｼﾘﾂﾐﾔｳﾁﾁｭｳｶﾞｯｺｳ</t>
  </si>
  <si>
    <t>065260</t>
  </si>
  <si>
    <t>長井南中</t>
  </si>
  <si>
    <t>ﾅｶﾞｲｼﾘﾂﾅｶﾞｲﾐﾅﾐﾁｭｳｶﾞｯｺｳ</t>
  </si>
  <si>
    <t>長井北中</t>
  </si>
  <si>
    <t>ﾅｶﾞｲｼﾘﾂﾅｶﾞｲｷﾀﾁｭｳｶﾞｯｺｳ</t>
  </si>
  <si>
    <t>065265</t>
  </si>
  <si>
    <t>飯豊中</t>
  </si>
  <si>
    <t>ｲｲﾃﾞﾁｮｳﾘﾂｲｲﾃﾞﾁｭｳｶﾞｯｺｳ</t>
  </si>
  <si>
    <t>小国中</t>
  </si>
  <si>
    <t>ｵｸﾞﾆﾁｮｳﾘﾂｵｸﾞﾆﾁｭｳｶﾞｯｺｳ</t>
  </si>
  <si>
    <t>065262</t>
  </si>
  <si>
    <t>ｵｸﾞﾆﾁｮｳﾘﾂｶﾉﾐｽﾞﾁｭｳｶﾞｯｺｳ</t>
  </si>
  <si>
    <t>065217</t>
  </si>
  <si>
    <t>上山南中</t>
  </si>
  <si>
    <t>ｶﾐﾉﾔﾏｼﾘﾂﾐﾅﾐﾁｭｳｶﾞｯｺｳ</t>
  </si>
  <si>
    <t>065218</t>
  </si>
  <si>
    <t>上山北中</t>
  </si>
  <si>
    <t>ｶﾐﾉﾔﾏｼﾘﾂｷﾀﾁｭｳｶﾞｯｺｳ</t>
  </si>
  <si>
    <t>065219</t>
  </si>
  <si>
    <t>ｶﾐﾉﾔﾏｼﾘﾂﾐﾔｶﾜﾁｭｳｶﾞｯｺｳ</t>
  </si>
  <si>
    <t>065201</t>
  </si>
  <si>
    <t>山形一中</t>
  </si>
  <si>
    <t>ﾔﾏｶﾞﾀｼﾘﾂﾀﾞｲｲﾁ</t>
  </si>
  <si>
    <t>065202</t>
  </si>
  <si>
    <t>山形二中</t>
  </si>
  <si>
    <t>ﾔﾏｶﾞﾀｼﾘﾂﾀﾞｲﾆﾁｭｳｶﾞｯｺｳ</t>
  </si>
  <si>
    <t>065203</t>
  </si>
  <si>
    <t>山形三中</t>
  </si>
  <si>
    <t>ﾔﾏｶﾞﾀｼﾘｯﾀﾞｲｻﾝﾁｭｳｶﾞｯｺｳ</t>
  </si>
  <si>
    <t>065204</t>
  </si>
  <si>
    <t>山形四中</t>
  </si>
  <si>
    <t>ﾔﾏｶﾞﾀｼﾘﾂﾀﾞｲﾖﾝﾁｭｳｶﾞｯｺｳ</t>
  </si>
  <si>
    <t>065205</t>
  </si>
  <si>
    <t>山形五中</t>
  </si>
  <si>
    <t>ﾔﾏｶﾞﾀｼﾘﾂﾀﾞｲｺﾞﾁｭｳｶﾞｯｺｳ</t>
  </si>
  <si>
    <t>065206</t>
  </si>
  <si>
    <t>山形六中</t>
  </si>
  <si>
    <t>ﾔﾏｶﾞﾀｼﾘﾂﾀﾞｲﾛｸﾁｭｳｶﾞｯｺｳ</t>
  </si>
  <si>
    <t>065207</t>
  </si>
  <si>
    <t>山形七中</t>
  </si>
  <si>
    <t>ﾔﾏｶﾞﾀｼﾘﾂﾀﾞｲｼﾁﾁｭｳｶﾞｯｺｳ</t>
  </si>
  <si>
    <t>065209</t>
  </si>
  <si>
    <t>山形十中</t>
  </si>
  <si>
    <t>ﾔﾏｶﾞﾀｼﾘﾂﾀﾞｲｼﾞｭｳﾁｭｩｶﾞｯｺｳ</t>
  </si>
  <si>
    <t>065210</t>
  </si>
  <si>
    <t>ﾔﾏｶﾞﾀｼﾘﾂｶﾅｲﾁｭｳｶﾞｯｺｳ</t>
  </si>
  <si>
    <t>065212</t>
  </si>
  <si>
    <t>ﾔﾏｶﾞﾀｼﾘﾂﾔﾏﾃﾞﾗﾁｭｳｶﾞｯｺｳ</t>
  </si>
  <si>
    <t>065213</t>
  </si>
  <si>
    <t>ﾔﾏｶﾞﾀｼﾘﾂｻﾞｵｳﾀﾞｲｲﾁﾁｭｳｶﾞｯｺｳ</t>
  </si>
  <si>
    <t>065214</t>
  </si>
  <si>
    <t>ﾔﾏｶﾞﾀｼﾘﾂｻﾞｵｳﾀﾞｲﾆﾁｭｳｶﾞｯｺｳ</t>
  </si>
  <si>
    <t>065215</t>
  </si>
  <si>
    <t>山形大附中</t>
  </si>
  <si>
    <t>ﾔﾏｶﾞﾀﾀﾞｲｶﾞｸﾌｿﾞｸﾁｭｳｶﾞｯｺｳ</t>
  </si>
  <si>
    <t>065220</t>
  </si>
  <si>
    <t>天童二中</t>
  </si>
  <si>
    <t>ﾃﾝﾄﾞｳｼﾘﾂﾀﾞｲﾆﾁｭｳｶﾞｯｺｳ</t>
  </si>
  <si>
    <t>065221</t>
  </si>
  <si>
    <t>天童三中</t>
  </si>
  <si>
    <t>ﾃﾝﾄﾞｳｼﾘﾂﾀﾞｲｻﾝﾁｭｳｶﾞｯｺｳ</t>
  </si>
  <si>
    <t>065222</t>
  </si>
  <si>
    <t>天童四中</t>
  </si>
  <si>
    <t>ﾃﾝﾄﾞｳｼﾘﾂﾀﾞｲﾖﾝﾁｭｳｶﾞｯｺｳ</t>
  </si>
  <si>
    <t>065223</t>
  </si>
  <si>
    <t>山辺中</t>
  </si>
  <si>
    <t>ﾔﾏﾉﾍﾞﾁｮｳﾘﾂﾔﾏﾉﾍﾞﾁｭｳｶﾞｯｺｳ</t>
  </si>
  <si>
    <t>065224</t>
  </si>
  <si>
    <t>中山中</t>
  </si>
  <si>
    <t>ﾅｶﾔﾏﾁｮｳﾘﾂﾅｶﾔﾏﾁｭｳｶﾞｯｺｳ</t>
  </si>
  <si>
    <t>065225</t>
  </si>
  <si>
    <t>ｻｶﾞｴｼﾘﾂﾘｮｳﾄｳﾁｭｳｶﾞｯｺｳ</t>
  </si>
  <si>
    <t>065226</t>
  </si>
  <si>
    <t>ｻｶﾞｴｼﾘﾂﾘｮｳﾅﾝﾁｭｳｶﾞｯｺｳ</t>
  </si>
  <si>
    <t>065227</t>
  </si>
  <si>
    <t>ｻｶﾞｴｼﾘﾂﾘｮｳｾｲﾁｭｳｶﾞｯｺｳ</t>
  </si>
  <si>
    <t>065228</t>
  </si>
  <si>
    <t>河北中</t>
  </si>
  <si>
    <t>ｶﾎｸﾁｮｳﾘﾂｶﾎｸﾁｭｳｶﾞｯｺｳ</t>
  </si>
  <si>
    <t>065230</t>
  </si>
  <si>
    <t>大江中</t>
  </si>
  <si>
    <t>ｵｵｴﾁｮｳﾘﾂｵｵｴﾁｭｳｶﾞｯｺｳ</t>
  </si>
  <si>
    <t>065231</t>
  </si>
  <si>
    <t>ﾑﾗﾔﾏｼﾘﾂﾀﾃｵｶﾁｭｳｶﾞｯｺｳ</t>
  </si>
  <si>
    <t>065232</t>
  </si>
  <si>
    <t>ﾑﾗﾔﾏｼﾘﾂﾊﾔﾏﾁｭｳｶﾞｯｺｳ</t>
  </si>
  <si>
    <t>065233</t>
  </si>
  <si>
    <t>東根一中</t>
  </si>
  <si>
    <t>ﾋｶﾞｼﾈｼﾘﾂﾀﾞｲｲﾁﾁｭｳｶﾞｯｺｳ</t>
  </si>
  <si>
    <t>065234</t>
  </si>
  <si>
    <t>ﾋｶﾞｼﾈｼﾘﾂﾀﾞｲﾆﾁｭｳｶﾞｯｺｳ</t>
  </si>
  <si>
    <t>065236</t>
  </si>
  <si>
    <t>ﾋｶﾞｼﾈｼﾘﾂｼﾞﾝﾏﾁﾁｭｳｶﾞｯｺｳ</t>
  </si>
  <si>
    <t>065237</t>
  </si>
  <si>
    <t>ｵﾊﾞﾅｻﾞﾜｼﾘﾂﾌｸﾊﾗﾁｭｳｶﾞｯｺｳ</t>
  </si>
  <si>
    <t>065238</t>
  </si>
  <si>
    <t>尾花沢中</t>
  </si>
  <si>
    <t>ｵﾊﾞﾅｻﾞﾜｼﾘﾂｵﾊﾞﾅｻﾞﾜﾁｭｳｶﾞｯｺｳ</t>
  </si>
  <si>
    <t>065239</t>
  </si>
  <si>
    <t>ｵﾊﾞﾅｻﾞﾜｼﾘﾂﾀﾏﾉﾁｭｳｶﾞｯｺｳ</t>
  </si>
  <si>
    <t>065241</t>
  </si>
  <si>
    <t>大石田中</t>
  </si>
  <si>
    <t>ｵｵｲｼﾀﾞﾁｮｳﾘﾂｵｵｲｼﾀﾞﾁｭｳｶﾞｯｺｳ</t>
  </si>
  <si>
    <t>065235</t>
  </si>
  <si>
    <t>ﾋｶﾞｼﾈｼﾘﾂｵｵﾄﾐﾁｭｳｶﾞｯｺｳ</t>
  </si>
  <si>
    <t>065242</t>
  </si>
  <si>
    <t>新庄中</t>
  </si>
  <si>
    <t>ｼﾝｼﾞｮｳｼﾘﾂｼﾝｼﾞｮｳﾁｭｳｶﾞｯｺｳ</t>
  </si>
  <si>
    <t>065243</t>
  </si>
  <si>
    <t>ｼﾝｼﾞｮｳｼﾘﾂﾒｲﾘﾝﾁｭｳｶﾞｯｺｳ</t>
  </si>
  <si>
    <t>065244</t>
  </si>
  <si>
    <t>最上中</t>
  </si>
  <si>
    <t>ﾓｶﾞﾐﾁｮｳﾘﾂﾓｶﾞﾐﾁｭｳｶﾞｯｺｳ</t>
  </si>
  <si>
    <t>065246</t>
  </si>
  <si>
    <t>真室川中</t>
  </si>
  <si>
    <t>ﾏﾑﾛｶﾞﾜﾁｮｳﾘﾂﾏﾑﾛｶﾞﾜﾁｭｳｶﾞｯｺｳ</t>
  </si>
  <si>
    <t>鶴岡一中</t>
  </si>
  <si>
    <t>ﾂﾙｵｶｼﾘﾂﾂﾙｵｶﾀﾞｲｲﾁﾁｭｳｶﾞｯｺｳ</t>
  </si>
  <si>
    <t>065267</t>
  </si>
  <si>
    <t>鶴岡二中</t>
  </si>
  <si>
    <t>ﾂﾙｵｶｼﾘﾂﾂﾙｵｶﾀﾞｲﾆﾁｭｳｶﾞｯｺｳ</t>
  </si>
  <si>
    <t>065268</t>
  </si>
  <si>
    <t>鶴岡三中</t>
  </si>
  <si>
    <t>ﾂﾙｵｶｼﾘﾂﾂﾙｵｶﾀﾞｲｻﾝﾁｭｳｶﾞｯｺｳ</t>
  </si>
  <si>
    <t>065269</t>
  </si>
  <si>
    <t>鶴岡四中</t>
  </si>
  <si>
    <t>ﾂﾙｵｶｼﾘﾂﾂﾙｵｶﾀﾞｲﾖﾝﾁｭｳｶﾞｯｺｳ</t>
  </si>
  <si>
    <t>065270</t>
  </si>
  <si>
    <t>鶴岡五中</t>
  </si>
  <si>
    <t>ﾂﾙｵｶｼﾘﾂﾂﾙｵｶﾀﾞｲｺﾞﾁｭｳｶﾞｯｺｳ</t>
  </si>
  <si>
    <t>065271</t>
  </si>
  <si>
    <t>ﾂﾙｵｶｼﾘﾂﾄﾖｳﾗﾁｭｳｶﾞｯｺｳ</t>
  </si>
  <si>
    <t>065272</t>
  </si>
  <si>
    <t>ﾂﾙｵｶｼﾘﾂﾌｼﾞｼﾏﾁｭｳｶﾞｯｺｳ</t>
  </si>
  <si>
    <t>065280</t>
  </si>
  <si>
    <t>酒田一中</t>
  </si>
  <si>
    <t>ｻｶﾀｼﾘﾂﾀﾞｲｲﾁﾁｭｳｶﾞｯｺｳ</t>
  </si>
  <si>
    <t>065281</t>
  </si>
  <si>
    <t>酒田二中</t>
  </si>
  <si>
    <t>ｻｶﾀｼﾘﾂﾀﾞｲﾆﾁｭｳｶﾞｯｺｳ</t>
  </si>
  <si>
    <t>065282</t>
  </si>
  <si>
    <t>酒田三中</t>
  </si>
  <si>
    <t>ｻｶﾀｼﾘﾂﾀﾞｲｻﾝﾁｭｳｶﾞｯｺｳ</t>
  </si>
  <si>
    <t>065283</t>
  </si>
  <si>
    <t>酒田四中</t>
  </si>
  <si>
    <t>ｻｶﾀｼﾘﾂﾀﾞｲﾖﾝﾁｭｳｶﾞｯｺｳ</t>
  </si>
  <si>
    <t>065284</t>
  </si>
  <si>
    <t>酒田六中</t>
  </si>
  <si>
    <t>ｻｶﾀｼﾘﾂﾀﾞｲﾛｸﾁｭｳｶﾞｯｺｳ</t>
  </si>
  <si>
    <t>065286</t>
  </si>
  <si>
    <t>ｻｶﾀｼﾘﾂﾁｮｳｶｲﾔﾜﾀﾁｭｳｶﾞｯｺｳ</t>
  </si>
  <si>
    <t>065287</t>
  </si>
  <si>
    <t>ｻｶﾀｼﾘﾂﾄｳﾌﾞﾁｭｳｶﾞｯｺｳ</t>
  </si>
  <si>
    <t>065289</t>
  </si>
  <si>
    <t>遊佐中</t>
  </si>
  <si>
    <t>ﾕｻﾞﾁｮｳﾘﾂﾕｻﾞﾁｭｳｶﾞｯｺｳ</t>
  </si>
  <si>
    <t>065288</t>
  </si>
  <si>
    <t>ﾔﾏｶﾞﾀｹﾝﾘﾂｻｶﾀﾄｸﾍﾞﾂｼｴﾝｶﾞｯｺｳ</t>
  </si>
  <si>
    <t>065274</t>
  </si>
  <si>
    <t>ﾂﾙｵｶｼﾘﾂｸｼﾋﾞｷﾁｭｳｶﾞｯｺｳ</t>
  </si>
  <si>
    <t>065276</t>
  </si>
  <si>
    <t>ﾂﾙｵｶｼﾘﾂｱﾂﾐﾁｭｳｶﾞｯｺｳ</t>
  </si>
  <si>
    <t>065279</t>
  </si>
  <si>
    <t>ｼｮｳﾅｲﾁｮｳﾘﾂｱﾏﾙﾒﾁｭｳｶﾞｯｺｳ</t>
  </si>
  <si>
    <t>065277</t>
  </si>
  <si>
    <t>三川中</t>
  </si>
  <si>
    <t>ﾐｶﾜﾁｮｳﾘﾂﾐｶﾜﾁｭｳｶﾞｯｺｳ</t>
  </si>
  <si>
    <t>065278</t>
  </si>
  <si>
    <t>ｼｮｳﾅｲﾁｮｳﾘﾂﾀﾁｶﾜﾁｭｳｶﾞｯｺｳ</t>
  </si>
  <si>
    <t>065275</t>
  </si>
  <si>
    <t>ﾂﾙｵｶｼﾘﾂｱｻﾋﾁｭｳｶﾞｯｺｳ</t>
  </si>
  <si>
    <t>ﾔﾏｶﾞﾀｹﾝﾘﾂﾖﾈｻﾞﾜｼﾞｮｼﾀﾝｷﾀﾞｲｶﾞｸ</t>
  </si>
  <si>
    <t>063103</t>
  </si>
  <si>
    <t>山形西高</t>
  </si>
  <si>
    <t>ﾔﾏｶﾞﾀﾆｼｺｳｺｳ</t>
  </si>
  <si>
    <t>063104</t>
  </si>
  <si>
    <t>山形北高</t>
  </si>
  <si>
    <t>ﾔﾏｶﾞﾀｷﾀｺｳｺｳ</t>
  </si>
  <si>
    <t>063140</t>
  </si>
  <si>
    <t>鶴岡北高</t>
  </si>
  <si>
    <t>ﾂﾙｵｶｷﾀｺｳｺｳ</t>
  </si>
  <si>
    <t>065208</t>
  </si>
  <si>
    <t>山形九中</t>
  </si>
  <si>
    <t>ﾔﾏｶﾞﾀｼﾘﾂﾀﾞｲｸﾁｭｳｶﾞｯｺｳ</t>
  </si>
  <si>
    <t>065211</t>
  </si>
  <si>
    <t>ﾔﾏｶﾞﾀｼﾘﾂﾀｶﾀﾞﾃﾁｭｳｶﾞｯｺｳ</t>
  </si>
  <si>
    <t>065216</t>
  </si>
  <si>
    <t>山形聾中</t>
  </si>
  <si>
    <t>065229</t>
  </si>
  <si>
    <t>西川中</t>
  </si>
  <si>
    <t>ﾆｼｶﾜﾁｮｳﾘﾂﾆｼｶﾜﾁｭｳｶﾞｯｺｳ</t>
  </si>
  <si>
    <t>065240</t>
  </si>
  <si>
    <t>065245</t>
  </si>
  <si>
    <t>舟形中</t>
  </si>
  <si>
    <t>ﾌﾅｶﾞﾀﾁｮｳﾘﾂﾌﾅｶﾞﾀﾁｭｳｶﾞｯｺｳ</t>
  </si>
  <si>
    <t>065285</t>
  </si>
  <si>
    <t>ｻｶﾀｼﾘﾂﾄﾋﾞｼﾏﾁｭｳｶﾞｯｺｳ</t>
  </si>
  <si>
    <t>065273</t>
  </si>
  <si>
    <t>ﾂﾙｵｶｼﾘﾂﾊｸﾞﾛﾁｭｳｶﾞｯｺｳ</t>
  </si>
  <si>
    <t>KC</t>
    <phoneticPr fontId="1"/>
  </si>
  <si>
    <t>所属略称</t>
    <rPh sb="0" eb="2">
      <t>ショゾク</t>
    </rPh>
    <rPh sb="2" eb="4">
      <t>リャクショウ</t>
    </rPh>
    <phoneticPr fontId="1"/>
  </si>
  <si>
    <t>MC</t>
  </si>
  <si>
    <t>MC</t>
    <phoneticPr fontId="1"/>
  </si>
  <si>
    <t>X1</t>
    <phoneticPr fontId="1"/>
  </si>
  <si>
    <t>種目(申込)</t>
    <rPh sb="0" eb="2">
      <t>シュモク</t>
    </rPh>
    <rPh sb="3" eb="5">
      <t>モウシコ</t>
    </rPh>
    <phoneticPr fontId="1"/>
  </si>
  <si>
    <t>ZK</t>
  </si>
  <si>
    <t>N2</t>
  </si>
  <si>
    <t>区分</t>
    <rPh sb="0" eb="2">
      <t>クブン</t>
    </rPh>
    <phoneticPr fontId="1"/>
  </si>
  <si>
    <t>一般</t>
    <rPh sb="0" eb="2">
      <t>イッパン</t>
    </rPh>
    <phoneticPr fontId="1"/>
  </si>
  <si>
    <t>大学</t>
    <rPh sb="0" eb="2">
      <t>ダイガク</t>
    </rPh>
    <phoneticPr fontId="1"/>
  </si>
  <si>
    <t>中学</t>
    <rPh sb="0" eb="2">
      <t>チュウガク</t>
    </rPh>
    <phoneticPr fontId="1"/>
  </si>
  <si>
    <t>高校</t>
    <rPh sb="0" eb="2">
      <t>コウコウ</t>
    </rPh>
    <phoneticPr fontId="1"/>
  </si>
  <si>
    <t>区分性別</t>
    <rPh sb="0" eb="2">
      <t>クブン</t>
    </rPh>
    <rPh sb="2" eb="4">
      <t>セイベツ</t>
    </rPh>
    <phoneticPr fontId="1"/>
  </si>
  <si>
    <t>一般男</t>
    <rPh sb="0" eb="2">
      <t>イッパン</t>
    </rPh>
    <rPh sb="2" eb="3">
      <t>オトコ</t>
    </rPh>
    <phoneticPr fontId="1"/>
  </si>
  <si>
    <t>大学男</t>
    <rPh sb="0" eb="2">
      <t>ダイガク</t>
    </rPh>
    <rPh sb="2" eb="3">
      <t>オトコ</t>
    </rPh>
    <phoneticPr fontId="1"/>
  </si>
  <si>
    <t>高校男</t>
    <rPh sb="0" eb="2">
      <t>コウコウ</t>
    </rPh>
    <rPh sb="2" eb="3">
      <t>オトコ</t>
    </rPh>
    <phoneticPr fontId="1"/>
  </si>
  <si>
    <t>中学男</t>
    <rPh sb="0" eb="2">
      <t>チュウガク</t>
    </rPh>
    <rPh sb="2" eb="3">
      <t>オトコ</t>
    </rPh>
    <phoneticPr fontId="1"/>
  </si>
  <si>
    <t>小学男</t>
    <rPh sb="0" eb="2">
      <t>ショウガク</t>
    </rPh>
    <rPh sb="2" eb="3">
      <t>オトコ</t>
    </rPh>
    <phoneticPr fontId="1"/>
  </si>
  <si>
    <t>一般女</t>
    <rPh sb="0" eb="2">
      <t>イッパン</t>
    </rPh>
    <rPh sb="2" eb="3">
      <t>オンナ</t>
    </rPh>
    <phoneticPr fontId="1"/>
  </si>
  <si>
    <t>大学女</t>
    <rPh sb="0" eb="2">
      <t>ダイガク</t>
    </rPh>
    <rPh sb="2" eb="3">
      <t>オンナ</t>
    </rPh>
    <phoneticPr fontId="1"/>
  </si>
  <si>
    <t>高校女</t>
    <rPh sb="0" eb="2">
      <t>コウコウ</t>
    </rPh>
    <rPh sb="2" eb="3">
      <t>オンナ</t>
    </rPh>
    <phoneticPr fontId="1"/>
  </si>
  <si>
    <t>中学女</t>
    <rPh sb="0" eb="2">
      <t>チュウガク</t>
    </rPh>
    <rPh sb="2" eb="3">
      <t>オンナ</t>
    </rPh>
    <phoneticPr fontId="1"/>
  </si>
  <si>
    <t>小学女</t>
    <rPh sb="0" eb="2">
      <t>ショウガク</t>
    </rPh>
    <rPh sb="2" eb="3">
      <t>オンナ</t>
    </rPh>
    <phoneticPr fontId="1"/>
  </si>
  <si>
    <t>種目名カナ</t>
  </si>
  <si>
    <t>正式種目名</t>
  </si>
  <si>
    <t>種目名</t>
  </si>
  <si>
    <t>単位</t>
  </si>
  <si>
    <t>60ﾒｰﾄﾙ</t>
  </si>
  <si>
    <t>６０ｍ</t>
  </si>
  <si>
    <t xml:space="preserve"> 0-sec</t>
  </si>
  <si>
    <t>100ﾒｰﾄﾙ</t>
  </si>
  <si>
    <t>１００ｍ</t>
  </si>
  <si>
    <t>200ﾒｰﾄﾙ</t>
  </si>
  <si>
    <t>２００ｍ</t>
  </si>
  <si>
    <t>300ﾒｰﾄﾙ</t>
  </si>
  <si>
    <t>３００ｍ</t>
  </si>
  <si>
    <t>400ﾒｰﾄﾙ</t>
  </si>
  <si>
    <t>４００ｍ</t>
  </si>
  <si>
    <t>800ﾒｰﾄﾙ</t>
  </si>
  <si>
    <t>８００ｍ</t>
  </si>
  <si>
    <t>1000ﾒｰﾄﾙ</t>
  </si>
  <si>
    <t>１０００ｍ</t>
  </si>
  <si>
    <t>1500ﾒｰﾄﾙ</t>
  </si>
  <si>
    <t>１５００ｍ</t>
  </si>
  <si>
    <t>2000ﾒｰﾄﾙ</t>
  </si>
  <si>
    <t>２０００ｍ</t>
  </si>
  <si>
    <t>3000ﾒｰﾄﾙ</t>
  </si>
  <si>
    <t>３０００ｍ</t>
  </si>
  <si>
    <t>5000ﾒｰﾄﾙ</t>
  </si>
  <si>
    <t>５０００ｍ</t>
  </si>
  <si>
    <t>10000ﾒｰﾄﾙ</t>
  </si>
  <si>
    <t>１００００ｍ</t>
  </si>
  <si>
    <t>ﾀﾞﾝｼﾁｭｳｶﾞｸ 100mH (0.762m)</t>
  </si>
  <si>
    <t>男中１００ｍＨ(0.762m)</t>
  </si>
  <si>
    <t>１００ｍＨ(0.762m)</t>
  </si>
  <si>
    <t>ﾀﾞﾝｼﾁｭｳｶﾞｸ 110mH (0.914m)</t>
  </si>
  <si>
    <t>男中１１０ｍＨ(0.914m)</t>
  </si>
  <si>
    <t>１１０ｍＨ(0.914m)</t>
  </si>
  <si>
    <t>ﾀﾞﾝｼｺｳｺｳ 110mJH (0.991m)</t>
  </si>
  <si>
    <t>男高１１０ｍＪＨ(0.991m)</t>
  </si>
  <si>
    <t>１１０ｍＨ(0.991m)</t>
  </si>
  <si>
    <t>ﾀﾞﾝｼ 110mH (1.067m)</t>
  </si>
  <si>
    <t>男１１０ｍＨ(1.067m)</t>
  </si>
  <si>
    <t>１１０ｍＨ(1.067m)</t>
  </si>
  <si>
    <t>ﾀﾞﾝｼ 200mH (0.762m)</t>
  </si>
  <si>
    <t>男２００ｍＨ(0.762m)</t>
  </si>
  <si>
    <t>２００ｍＨ(0.762m)</t>
  </si>
  <si>
    <t>ﾀﾞﾝｼ 400mH (0.762m)</t>
  </si>
  <si>
    <t>男４００ｍＨ(0.762m)</t>
  </si>
  <si>
    <t>４００ｍＨ(0.762m)</t>
  </si>
  <si>
    <t>ﾀﾞﾝｼ 400mH (0.914m)</t>
  </si>
  <si>
    <t>男４００ｍＨ(0.914m)</t>
  </si>
  <si>
    <t>４００ｍＨ(0.914m)</t>
  </si>
  <si>
    <t>ｼﾞｮｼﾁｭｳｶﾞｸ 80mH (0.762m)</t>
  </si>
  <si>
    <t>女中８０ｍＨ</t>
  </si>
  <si>
    <t>８０ｍＨ(0.762m)</t>
  </si>
  <si>
    <t>ｼﾞｮｼﾁｭｳｶﾞｸ 100mH (0.762m)</t>
  </si>
  <si>
    <t>女中１００ｍＨ(0.762m)</t>
  </si>
  <si>
    <t>ｼﾞｮｼ 80mH (0.762m)</t>
  </si>
  <si>
    <t>女８０ｍＨ(0.762m)</t>
  </si>
  <si>
    <t>ｼﾞｮｼ 200mH (0.762m)</t>
  </si>
  <si>
    <t>女２００ｍＨ(0.762m)</t>
  </si>
  <si>
    <t>ｼﾞｮｼ 400mH (0.762m)</t>
  </si>
  <si>
    <t>女４００ｍＨ(0.762m)</t>
  </si>
  <si>
    <t>1500mｼｮｳｶﾞｲ</t>
  </si>
  <si>
    <t>１５００ｍ障害</t>
  </si>
  <si>
    <t>１５００ｍＳＣ</t>
  </si>
  <si>
    <t>2000mｼｮｳｶﾞｲ</t>
  </si>
  <si>
    <t>２０００ｍ障害</t>
  </si>
  <si>
    <t>２０００ｍＳＣ</t>
  </si>
  <si>
    <t>3000mｼｮｳｶﾞｲ</t>
  </si>
  <si>
    <t>３０００ｍ障害(914mm)</t>
  </si>
  <si>
    <t>３０００ｍＳＣ</t>
  </si>
  <si>
    <t>３０００ｍ障害(762mm)</t>
  </si>
  <si>
    <t>3000mｷｮｳﾎ</t>
  </si>
  <si>
    <t>３０００ｍ競歩</t>
  </si>
  <si>
    <t>３０００ｍＷ</t>
  </si>
  <si>
    <t>5000mｷｮｳﾎ</t>
  </si>
  <si>
    <t>５０００ｍ競歩</t>
  </si>
  <si>
    <t>５０００ｍＷ</t>
  </si>
  <si>
    <t>10000mｷｮｳﾎ</t>
  </si>
  <si>
    <t>１００００ｍ競歩</t>
  </si>
  <si>
    <t>１００００ｍＷ</t>
  </si>
  <si>
    <t>20000mｷｮｳﾎ</t>
  </si>
  <si>
    <t>２００００ｍ競歩</t>
  </si>
  <si>
    <t>２００００ｍＷ</t>
  </si>
  <si>
    <t>30000mｷｮｳﾎ</t>
  </si>
  <si>
    <t>３００００ｍ競歩</t>
  </si>
  <si>
    <t>３００００ｍＷ</t>
  </si>
  <si>
    <t>50000mｷｮｳﾎ</t>
  </si>
  <si>
    <t>５００００ｍ競歩</t>
  </si>
  <si>
    <t>５００００ｍＷ</t>
  </si>
  <si>
    <t>2ｼﾞｶﾝｷｮｳﾎ</t>
  </si>
  <si>
    <t>２時間競歩</t>
  </si>
  <si>
    <t>２時間Ｗ</t>
  </si>
  <si>
    <t>ﾊｼﾘﾀｶﾄﾋﾞ</t>
  </si>
  <si>
    <t>走高跳</t>
  </si>
  <si>
    <t xml:space="preserve"> 1-Ｍ</t>
  </si>
  <si>
    <t>ﾎﾞｳﾀｶﾄﾋﾞ</t>
  </si>
  <si>
    <t>棒高跳</t>
  </si>
  <si>
    <t>ﾊｼﾘﾊﾊﾞﾄﾋﾞ</t>
  </si>
  <si>
    <t>走幅跳</t>
  </si>
  <si>
    <t>ｻﾝﾀﾞﾝﾄﾋﾞ</t>
  </si>
  <si>
    <t>三段跳</t>
  </si>
  <si>
    <t>ﾀﾞﾝｼ ﾎｳｶﾞﾝﾅｹﾞ(6.351kg)</t>
  </si>
  <si>
    <t>男砲丸投(6.351kg)</t>
  </si>
  <si>
    <t>砲丸投(6.351kg)</t>
  </si>
  <si>
    <t>ﾀﾞﾝｼ ﾎｳｶﾞﾝﾅｹﾞ(7.260kg)</t>
  </si>
  <si>
    <t>男砲丸投(7.260kg)</t>
  </si>
  <si>
    <t>砲丸投(7.260kg)</t>
  </si>
  <si>
    <t>ﾀﾞﾝｼ ﾎｳｶﾞﾝﾅｹﾞ(6.000kg)</t>
  </si>
  <si>
    <t>男高Jr砲丸投(6.000kg)</t>
  </si>
  <si>
    <t>砲丸投(6.000kg)</t>
  </si>
  <si>
    <t>ﾀﾞﾝｼ ﾎｳｶﾞﾝﾅｹﾞ(5.000kg)</t>
  </si>
  <si>
    <t>男中ﾕｰｽ砲丸投(5.000kg)</t>
  </si>
  <si>
    <t>砲丸投(5.000kg)</t>
  </si>
  <si>
    <t>ｼﾞｮｼ ﾎｳｶﾞﾝﾅｹﾞ(4.000kg)</t>
  </si>
  <si>
    <t>女砲丸投(4.000kg)</t>
  </si>
  <si>
    <t>砲丸投(4.000kg)</t>
  </si>
  <si>
    <t>ｼﾞｮｼ ﾎｳｶﾞﾝﾅｹﾞ(2.721kg)</t>
  </si>
  <si>
    <t>女中砲丸投(2.721kg)</t>
  </si>
  <si>
    <t>砲丸投(2.721kg)</t>
  </si>
  <si>
    <t>ﾀﾞﾝｼ ｴﾝﾊﾞﾝﾅｹﾞ(2.000kg)</t>
  </si>
  <si>
    <t>男円盤投(2.000kg)</t>
  </si>
  <si>
    <t>円盤投(2.000kg)</t>
  </si>
  <si>
    <t>ﾀﾞﾝｼ ｴﾝﾊﾞﾝﾅｹﾞ(1.750kg)</t>
  </si>
  <si>
    <t>男高Jr円盤投(1.750kg)</t>
  </si>
  <si>
    <t>円盤投(1.750kg)</t>
  </si>
  <si>
    <t>ｼﾞｮｼ ｴﾝﾊﾞﾝﾅｹﾞ(1.000kg)</t>
  </si>
  <si>
    <t>女円盤投(1.000kg)</t>
  </si>
  <si>
    <t>円盤投(1.000kg)</t>
  </si>
  <si>
    <t>ﾀﾞﾝｼ ﾊﾝﾏｰﾅｹﾞ(7.260kg)</t>
  </si>
  <si>
    <t>男ハンマー投(7.260kg)</t>
  </si>
  <si>
    <t>ハンマー投(7.260kg)</t>
  </si>
  <si>
    <t>ﾀﾞﾝｼ ﾊﾝﾏｰﾅｹﾞ(6.351kg)</t>
  </si>
  <si>
    <t>男ハンマー投(6.351kg)</t>
  </si>
  <si>
    <t>ハンマー投(6.351kg)</t>
  </si>
  <si>
    <t>ﾀﾞﾝｼ ﾊﾝﾏｰﾅｹﾞ(6.000kg)</t>
  </si>
  <si>
    <t>男高Jrハンマー投(6.000kg)</t>
  </si>
  <si>
    <t>ハンマー投(6.000kg)</t>
  </si>
  <si>
    <t>ﾀﾞﾝｼ ﾔﾘﾅｹﾞ(0.800kg)</t>
  </si>
  <si>
    <t>男やり投(0.800kg)</t>
  </si>
  <si>
    <t>やり投(0.800kg)</t>
  </si>
  <si>
    <t>ｼﾞｮｼ ﾔﾘﾅｹﾞ(0.600kg)</t>
  </si>
  <si>
    <t>女やり投(0.600kg)</t>
  </si>
  <si>
    <t>やり投(0.600kg)</t>
  </si>
  <si>
    <t>ｼﾞｮｼ ﾊﾝﾏｰﾅｹﾞ(4.000kg)</t>
  </si>
  <si>
    <t>女ハンマー投(4.000kg)</t>
  </si>
  <si>
    <t>ハンマー投(4.000kg)</t>
  </si>
  <si>
    <t>ﾀﾞﾝｼ ｴﾝﾊﾞﾝﾅｹﾞ(1.500kg)</t>
  </si>
  <si>
    <t>男ﾕｰｽ円盤投(1.500kg)</t>
  </si>
  <si>
    <t>円盤投(1.500kg)</t>
  </si>
  <si>
    <t>ﾀﾞﾝｼ ﾊﾝﾏｰﾅｹﾞ(5.000kg)</t>
  </si>
  <si>
    <t>男ﾕｰｽハンマー投(5.000kg)</t>
  </si>
  <si>
    <t>ハンマー投(5.000kg)</t>
  </si>
  <si>
    <t>ﾀﾞﾝｼ ﾔﾘﾅｹﾞ(0.700kg)</t>
  </si>
  <si>
    <t>男ﾕｰｽやり投(0.700kg)</t>
  </si>
  <si>
    <t>やり投(0.700kg)</t>
  </si>
  <si>
    <t>ｼﾞｬﾍﾞﾘｯｸｽﾛｰ</t>
  </si>
  <si>
    <t>JOジャベリックスロー</t>
  </si>
  <si>
    <t>ﾄﾞｳﾛ 10ﾏｲﾙ ｷｮｳｿｳ</t>
  </si>
  <si>
    <t>道路１０マイル競走</t>
  </si>
  <si>
    <t>１０マイル</t>
  </si>
  <si>
    <t>ﾄﾞｳﾛ 10km ｷｮｳｿｳ</t>
  </si>
  <si>
    <t>道路１０ｋｍ競走</t>
  </si>
  <si>
    <t>１０ｋｍ</t>
  </si>
  <si>
    <t>ﾄﾞｳﾛ 20km ｷｮｳｿｳ</t>
  </si>
  <si>
    <t>道路２０ｋｍ競走</t>
  </si>
  <si>
    <t>２０ｋｍ</t>
  </si>
  <si>
    <t>ﾄﾞｳﾛ 30km ｷｮｳｿｳ</t>
  </si>
  <si>
    <t>道路３０ｋｍ競走</t>
  </si>
  <si>
    <t>３０ｋｍ</t>
  </si>
  <si>
    <t>ﾄﾞｳﾛ 35km ｷｮｳｿｳ</t>
  </si>
  <si>
    <t>道路３５ｋｍ競走</t>
  </si>
  <si>
    <t>３５ｋｍ</t>
  </si>
  <si>
    <t>ﾏﾗｿﾝ</t>
  </si>
  <si>
    <t>マラソン</t>
  </si>
  <si>
    <t>ﾊｰﾌﾏﾗｿﾝ</t>
  </si>
  <si>
    <t>ハーフマラソン</t>
  </si>
  <si>
    <t>ﾄﾞｳﾛ 5km ｷｮｳﾎ</t>
  </si>
  <si>
    <t>道路５ｋｍ競歩</t>
  </si>
  <si>
    <t>５ｋｍ競歩</t>
  </si>
  <si>
    <t>ﾄﾞｳﾛ 10km ｷｮｳﾎ</t>
  </si>
  <si>
    <t>道路１０ｋｍ競歩</t>
  </si>
  <si>
    <t>１０ｋｍ競歩</t>
  </si>
  <si>
    <t>ﾄﾞｳﾛ 15km ｷｮｳﾎ</t>
  </si>
  <si>
    <t>道路１５ｋｍ競歩</t>
  </si>
  <si>
    <t>１５ｋｍ競歩</t>
  </si>
  <si>
    <t>ﾄﾞｳﾛ 20km ｷｮｳﾎ</t>
  </si>
  <si>
    <t>道路２０ｋｍ競歩</t>
  </si>
  <si>
    <t>２０ｋｍ競歩</t>
  </si>
  <si>
    <t>ﾄﾞｳﾛ 30km ｷｮｳﾎ</t>
  </si>
  <si>
    <t>道路３０ｋｍ競歩</t>
  </si>
  <si>
    <t>３０ｋｍ競歩</t>
  </si>
  <si>
    <t>ﾄﾞｳﾛ 50km ｷｮｳﾎ</t>
  </si>
  <si>
    <t>道路５０ｋｍ競歩</t>
  </si>
  <si>
    <t>５０ｋｍ競歩</t>
  </si>
  <si>
    <t>ｸﾛｽｶﾝﾄﾘｰ 12km</t>
  </si>
  <si>
    <t>クロスカントリー12km</t>
  </si>
  <si>
    <t>ｸﾛｽｶﾝﾄﾘｰ (12km)</t>
  </si>
  <si>
    <t>ｸﾛｽｶﾝﾄﾘｰ 10km</t>
  </si>
  <si>
    <t>クロスカントリー10km</t>
  </si>
  <si>
    <t>ｸﾛｽｶﾝﾄﾘｰ (10km)</t>
  </si>
  <si>
    <t>ｸﾛｽｶﾝﾄﾘｰ 8km</t>
  </si>
  <si>
    <t>クロスカントリー8km</t>
  </si>
  <si>
    <t>ｸﾛｽｶﾝﾄﾘｰ (8km)</t>
  </si>
  <si>
    <t>ｸﾛｽｶﾝﾄﾘｰ 5km</t>
  </si>
  <si>
    <t>クロスカントリー5km</t>
  </si>
  <si>
    <t>ｸﾛｽｶﾝﾄﾘｰ (5km)</t>
  </si>
  <si>
    <t>ｸﾛｽｶﾝﾄﾘｰ 3km</t>
  </si>
  <si>
    <t>クロスカントリー3km</t>
  </si>
  <si>
    <t>ｸﾛｽｶﾝﾄﾘｰ (3km)</t>
  </si>
  <si>
    <t>ｸﾛｽｶﾝﾄﾘｰ ﾘﾚｰ</t>
  </si>
  <si>
    <t>クロスカントリーリレー</t>
  </si>
  <si>
    <t>ｸﾛｽｶﾝﾄﾘｰﾘﾚｰ</t>
  </si>
  <si>
    <t>ｴｷﾃﾞﾝ</t>
  </si>
  <si>
    <t>駅伝</t>
  </si>
  <si>
    <t>10ｼｭｷｮｳｷﾞ ｿｳｺﾞｳﾄｸﾃﾝ</t>
  </si>
  <si>
    <t>１０種競技総合得点</t>
  </si>
  <si>
    <t>十種競技</t>
  </si>
  <si>
    <t xml:space="preserve"> 3-pts</t>
  </si>
  <si>
    <t>7ｼｭｷｮｳｷﾞ ｿｳｺﾞｳﾄｸﾃﾝ</t>
  </si>
  <si>
    <t>７種競技総合得点</t>
  </si>
  <si>
    <t>七種競技</t>
  </si>
  <si>
    <t>ﾀﾞﾝｼ 5ｼｭｷｮｳｷﾞ ｿｳｺﾞｳﾄｸﾃﾝ</t>
  </si>
  <si>
    <t>男子５種競技総合得点</t>
  </si>
  <si>
    <t>五種競技</t>
  </si>
  <si>
    <t>ﾀﾞﾝｼ 3ｼｭｷｮｳｷﾞA ｿｳｺﾞｳﾄｸﾃﾝ</t>
  </si>
  <si>
    <t>男３種競技Ａ総合得点</t>
  </si>
  <si>
    <t>三種競技Ａ</t>
  </si>
  <si>
    <t>ﾀﾞﾝｼ 3ｼｭｷｮｳｷﾞB ｿｳｺﾞｳﾄｸﾃﾝ</t>
  </si>
  <si>
    <t>男３種競技Ｂ総合得点</t>
  </si>
  <si>
    <t>三種競技Ｂ</t>
  </si>
  <si>
    <t>ｼﾞｮｼ 3ｼｭｷｮｳｷﾞA ｿｳｺﾞｳﾄｸﾃﾝ</t>
  </si>
  <si>
    <t>女３種競技Ａ総合得点</t>
  </si>
  <si>
    <t>ｼﾞｮｼ 3ｼｭｷｮｳｷﾞB ｿｳｺﾞｳﾄｸﾃﾝ</t>
  </si>
  <si>
    <t>女３種競技Ｂ総合得点</t>
  </si>
  <si>
    <t>8ｼｭｷｮｳｷﾞ ｿｳｺﾞｳﾄｸﾃﾝ</t>
  </si>
  <si>
    <t>８種競技総合得点</t>
  </si>
  <si>
    <t>八種競技</t>
  </si>
  <si>
    <t>ｼﾞｭﾆｱｵﾘﾝﾋﾟｯｸ ﾀﾞﾝｼ ｺﾝｾｲｿｳｺﾞｳ</t>
  </si>
  <si>
    <t>JO男子混成総合得点</t>
  </si>
  <si>
    <t>混成総合得点</t>
  </si>
  <si>
    <t>ｼﾞｭﾆｱｵﾘﾝﾋﾟｯｸ ｼﾞｮｼ ｺﾝｾｲｿｳｺﾞｳ</t>
  </si>
  <si>
    <t>JO女子混成総合得点</t>
  </si>
  <si>
    <t>4ｼｭｷｮｳｷﾞｿｳｺﾞｳ</t>
  </si>
  <si>
    <t>男中４種競技総合得点</t>
  </si>
  <si>
    <t>四種競技</t>
  </si>
  <si>
    <t>女中４種競技総合得点</t>
  </si>
  <si>
    <t>ｼﾞｮｼ10ｼｭｷｮｳｷﾞ</t>
  </si>
  <si>
    <t>女10種競技総合得点</t>
  </si>
  <si>
    <t>4×100mﾘﾚｰ</t>
  </si>
  <si>
    <t>４×１００ｍ</t>
  </si>
  <si>
    <t>4×200mﾘﾚｰ</t>
  </si>
  <si>
    <t>４×２００ｍ</t>
  </si>
  <si>
    <t>4×400mﾘﾚｰ</t>
  </si>
  <si>
    <t>４×４００ｍ</t>
  </si>
  <si>
    <t>4×800mﾘﾚｰ</t>
  </si>
  <si>
    <t>４×８００ｍ</t>
  </si>
  <si>
    <t>4×1500mﾘﾚｰ</t>
  </si>
  <si>
    <t>４×１５００ｍ</t>
  </si>
  <si>
    <t>100m+200m+300m+400mﾘﾚｰ</t>
  </si>
  <si>
    <t>100m+200m+300m+400m</t>
  </si>
  <si>
    <t>100+200+300+400m</t>
  </si>
  <si>
    <t>001</t>
  </si>
  <si>
    <t>002</t>
  </si>
  <si>
    <t>003</t>
  </si>
  <si>
    <t>004</t>
  </si>
  <si>
    <t>005</t>
  </si>
  <si>
    <t>006</t>
  </si>
  <si>
    <t>007</t>
  </si>
  <si>
    <t>008</t>
  </si>
  <si>
    <t>009</t>
  </si>
  <si>
    <t>010</t>
  </si>
  <si>
    <t>011</t>
  </si>
  <si>
    <t>012</t>
  </si>
  <si>
    <t>031</t>
  </si>
  <si>
    <t>032</t>
  </si>
  <si>
    <t>033</t>
  </si>
  <si>
    <t>034</t>
  </si>
  <si>
    <t>035</t>
  </si>
  <si>
    <t>036</t>
  </si>
  <si>
    <t>037</t>
  </si>
  <si>
    <t>041</t>
  </si>
  <si>
    <t>042</t>
  </si>
  <si>
    <t>043</t>
  </si>
  <si>
    <t>044</t>
  </si>
  <si>
    <t>045</t>
  </si>
  <si>
    <t>046</t>
  </si>
  <si>
    <t>051</t>
  </si>
  <si>
    <t>052</t>
  </si>
  <si>
    <t>053</t>
  </si>
  <si>
    <t>054</t>
  </si>
  <si>
    <t>060</t>
  </si>
  <si>
    <t>061</t>
  </si>
  <si>
    <t>062</t>
  </si>
  <si>
    <t>063</t>
  </si>
  <si>
    <t>064</t>
  </si>
  <si>
    <t>065</t>
  </si>
  <si>
    <t>066</t>
  </si>
  <si>
    <t>071</t>
  </si>
  <si>
    <t>072</t>
  </si>
  <si>
    <t>073</t>
  </si>
  <si>
    <t>074</t>
  </si>
  <si>
    <t>080</t>
  </si>
  <si>
    <t>081</t>
  </si>
  <si>
    <t>082</t>
  </si>
  <si>
    <t>083</t>
  </si>
  <si>
    <t>084</t>
  </si>
  <si>
    <t>085</t>
  </si>
  <si>
    <t>086</t>
  </si>
  <si>
    <t>087</t>
  </si>
  <si>
    <t>088</t>
  </si>
  <si>
    <t>089</t>
  </si>
  <si>
    <t>090</t>
  </si>
  <si>
    <t>091</t>
  </si>
  <si>
    <t>092</t>
  </si>
  <si>
    <t>093</t>
  </si>
  <si>
    <t>094</t>
  </si>
  <si>
    <t>096</t>
  </si>
  <si>
    <t>097</t>
  </si>
  <si>
    <t>098</t>
  </si>
  <si>
    <t>099</t>
  </si>
  <si>
    <t>code</t>
    <phoneticPr fontId="1"/>
  </si>
  <si>
    <t>ｼﾞｮｼ 100mH (0.838m)</t>
    <phoneticPr fontId="1"/>
  </si>
  <si>
    <t>女１００ｍＨ(0.838m)</t>
    <phoneticPr fontId="1"/>
  </si>
  <si>
    <t>１００ｍＨ(0.838m)</t>
    <phoneticPr fontId="1"/>
  </si>
  <si>
    <t>種目</t>
    <rPh sb="0" eb="2">
      <t>シュモク</t>
    </rPh>
    <phoneticPr fontId="1"/>
  </si>
  <si>
    <t>種目略称</t>
    <rPh sb="0" eb="2">
      <t>シュモク</t>
    </rPh>
    <rPh sb="2" eb="4">
      <t>リャクショウ</t>
    </rPh>
    <phoneticPr fontId="1"/>
  </si>
  <si>
    <t>00210</t>
    <phoneticPr fontId="1"/>
  </si>
  <si>
    <t>00510</t>
    <phoneticPr fontId="1"/>
  </si>
  <si>
    <t>00810</t>
    <phoneticPr fontId="1"/>
  </si>
  <si>
    <t>01110</t>
    <phoneticPr fontId="1"/>
  </si>
  <si>
    <t>07110</t>
    <phoneticPr fontId="1"/>
  </si>
  <si>
    <t>07310</t>
    <phoneticPr fontId="1"/>
  </si>
  <si>
    <t>08120</t>
    <phoneticPr fontId="1"/>
  </si>
  <si>
    <t>08230</t>
    <phoneticPr fontId="1"/>
  </si>
  <si>
    <t>種目code</t>
    <rPh sb="0" eb="2">
      <t>シュモク</t>
    </rPh>
    <phoneticPr fontId="1"/>
  </si>
  <si>
    <t>種目code説明</t>
    <rPh sb="0" eb="2">
      <t>シュモク</t>
    </rPh>
    <rPh sb="6" eb="8">
      <t>セツメイ</t>
    </rPh>
    <phoneticPr fontId="1"/>
  </si>
  <si>
    <t>左3桁は種目code</t>
    <rPh sb="0" eb="1">
      <t>ヒダリ</t>
    </rPh>
    <rPh sb="2" eb="3">
      <t>ケタ</t>
    </rPh>
    <rPh sb="4" eb="6">
      <t>シュモク</t>
    </rPh>
    <phoneticPr fontId="1"/>
  </si>
  <si>
    <t>code</t>
    <phoneticPr fontId="1"/>
  </si>
  <si>
    <t>4桁目は種別</t>
    <rPh sb="1" eb="2">
      <t>ケタ</t>
    </rPh>
    <rPh sb="2" eb="3">
      <t>メ</t>
    </rPh>
    <rPh sb="4" eb="6">
      <t>シュベツ</t>
    </rPh>
    <phoneticPr fontId="1"/>
  </si>
  <si>
    <t>　　0=なし</t>
    <phoneticPr fontId="1"/>
  </si>
  <si>
    <t>　　1=一般高校</t>
    <rPh sb="4" eb="6">
      <t>イッパン</t>
    </rPh>
    <rPh sb="6" eb="8">
      <t>コウコウ</t>
    </rPh>
    <phoneticPr fontId="1"/>
  </si>
  <si>
    <t>　　2=一般</t>
    <rPh sb="4" eb="6">
      <t>イッパン</t>
    </rPh>
    <phoneticPr fontId="1"/>
  </si>
  <si>
    <t>　　3=高校</t>
    <rPh sb="4" eb="6">
      <t>コウコウ</t>
    </rPh>
    <phoneticPr fontId="1"/>
  </si>
  <si>
    <t>　　4=中学</t>
    <rPh sb="4" eb="6">
      <t>チュウガク</t>
    </rPh>
    <phoneticPr fontId="1"/>
  </si>
  <si>
    <t>　　5=小学</t>
    <rPh sb="4" eb="6">
      <t>ショウガク</t>
    </rPh>
    <phoneticPr fontId="1"/>
  </si>
  <si>
    <t>09210</t>
    <phoneticPr fontId="1"/>
  </si>
  <si>
    <t>08410</t>
    <phoneticPr fontId="1"/>
  </si>
  <si>
    <t>09310</t>
    <phoneticPr fontId="1"/>
  </si>
  <si>
    <t>02</t>
  </si>
  <si>
    <t>03</t>
  </si>
  <si>
    <t>04</t>
  </si>
  <si>
    <t>05</t>
  </si>
  <si>
    <t>06</t>
  </si>
  <si>
    <t>07</t>
  </si>
  <si>
    <t>08</t>
  </si>
  <si>
    <t>09</t>
  </si>
  <si>
    <t>00240</t>
    <phoneticPr fontId="1"/>
  </si>
  <si>
    <t>07140</t>
    <phoneticPr fontId="1"/>
  </si>
  <si>
    <t>07340</t>
    <phoneticPr fontId="1"/>
  </si>
  <si>
    <t>00840</t>
    <phoneticPr fontId="1"/>
  </si>
  <si>
    <t>08340</t>
    <phoneticPr fontId="1"/>
  </si>
  <si>
    <t>08540</t>
    <phoneticPr fontId="1"/>
  </si>
  <si>
    <t>種目番号</t>
    <rPh sb="0" eb="2">
      <t>シュモク</t>
    </rPh>
    <rPh sb="2" eb="4">
      <t>バンゴウ</t>
    </rPh>
    <phoneticPr fontId="1"/>
  </si>
  <si>
    <t>m 100m</t>
    <phoneticPr fontId="1"/>
  </si>
  <si>
    <t>m 400m</t>
    <phoneticPr fontId="1"/>
  </si>
  <si>
    <t>m 1500m</t>
    <phoneticPr fontId="1"/>
  </si>
  <si>
    <t>m 5000m</t>
    <phoneticPr fontId="1"/>
  </si>
  <si>
    <t>m HJ</t>
    <phoneticPr fontId="1"/>
  </si>
  <si>
    <t>m LJ</t>
    <phoneticPr fontId="1"/>
  </si>
  <si>
    <t>m SP</t>
    <phoneticPr fontId="1"/>
  </si>
  <si>
    <t>mh SP</t>
    <phoneticPr fontId="1"/>
  </si>
  <si>
    <t>m JT</t>
    <phoneticPr fontId="1"/>
  </si>
  <si>
    <t>w 100m</t>
    <phoneticPr fontId="1"/>
  </si>
  <si>
    <t>w 400m</t>
    <phoneticPr fontId="1"/>
  </si>
  <si>
    <t>w 1500m</t>
    <phoneticPr fontId="1"/>
  </si>
  <si>
    <t>w HJ</t>
    <phoneticPr fontId="1"/>
  </si>
  <si>
    <t>w LJ</t>
    <phoneticPr fontId="1"/>
  </si>
  <si>
    <t>w SP</t>
    <phoneticPr fontId="1"/>
  </si>
  <si>
    <t>w JT</t>
    <phoneticPr fontId="1"/>
  </si>
  <si>
    <t>mj 100m</t>
    <phoneticPr fontId="1"/>
  </si>
  <si>
    <t>mj HJ</t>
    <phoneticPr fontId="1"/>
  </si>
  <si>
    <t>mj LJ</t>
    <phoneticPr fontId="1"/>
  </si>
  <si>
    <t>mj SP</t>
    <phoneticPr fontId="1"/>
  </si>
  <si>
    <t>wj 100m</t>
    <phoneticPr fontId="1"/>
  </si>
  <si>
    <t>wj 1500m</t>
    <phoneticPr fontId="1"/>
  </si>
  <si>
    <t>wj HJ</t>
    <phoneticPr fontId="1"/>
  </si>
  <si>
    <t>wj LJ</t>
    <phoneticPr fontId="1"/>
  </si>
  <si>
    <t>wj SP</t>
    <phoneticPr fontId="1"/>
  </si>
  <si>
    <t>北海道</t>
  </si>
  <si>
    <t>神奈川</t>
  </si>
  <si>
    <t>和歌山</t>
  </si>
  <si>
    <t>鹿児島</t>
  </si>
  <si>
    <t>01</t>
    <phoneticPr fontId="6"/>
  </si>
  <si>
    <t>青森</t>
  </si>
  <si>
    <t>岩手</t>
  </si>
  <si>
    <t>宮城</t>
  </si>
  <si>
    <t>秋田</t>
  </si>
  <si>
    <t>山形</t>
  </si>
  <si>
    <t>福島</t>
  </si>
  <si>
    <t>茨城</t>
  </si>
  <si>
    <t>栃木</t>
  </si>
  <si>
    <t>群馬</t>
  </si>
  <si>
    <t>埼玉</t>
  </si>
  <si>
    <t>千葉</t>
  </si>
  <si>
    <t>東京</t>
  </si>
  <si>
    <t>新潟</t>
  </si>
  <si>
    <t>富山</t>
  </si>
  <si>
    <t>石川</t>
  </si>
  <si>
    <t>福井</t>
  </si>
  <si>
    <t>山梨</t>
  </si>
  <si>
    <t>長野</t>
  </si>
  <si>
    <t>岐阜</t>
  </si>
  <si>
    <t>静岡</t>
  </si>
  <si>
    <t>愛知</t>
  </si>
  <si>
    <t>三重</t>
  </si>
  <si>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</si>
  <si>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</si>
  <si>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</si>
  <si>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</si>
  <si>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</si>
  <si>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</si>
  <si>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</si>
  <si>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</si>
  <si>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</si>
  <si>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</si>
  <si>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</si>
  <si>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</si>
  <si>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</si>
  <si>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</si>
  <si>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</si>
  <si>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</si>
  <si>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</si>
  <si>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</si>
  <si>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</si>
  <si>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</si>
  <si>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</si>
  <si>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学連</t>
  </si>
  <si>
    <t>登録県</t>
    <rPh sb="0" eb="2">
      <t>トウロク</t>
    </rPh>
    <rPh sb="2" eb="3">
      <t>ケン</t>
    </rPh>
    <phoneticPr fontId="1"/>
  </si>
  <si>
    <t>060050</t>
  </si>
  <si>
    <t>060051</t>
  </si>
  <si>
    <t>釧路公立大</t>
  </si>
  <si>
    <t>仙台大</t>
  </si>
  <si>
    <t>東北大</t>
  </si>
  <si>
    <t>秋田大</t>
  </si>
  <si>
    <t>東北公益大</t>
  </si>
  <si>
    <t>米沢栄養大</t>
  </si>
  <si>
    <t>米沢女短大</t>
  </si>
  <si>
    <t>福島大</t>
  </si>
  <si>
    <t>茨城大</t>
  </si>
  <si>
    <t>筑波大</t>
  </si>
  <si>
    <t>流通経済大</t>
  </si>
  <si>
    <t>高崎経済大</t>
  </si>
  <si>
    <t>城西大</t>
  </si>
  <si>
    <t>駿河台大</t>
  </si>
  <si>
    <t>大東文化大</t>
  </si>
  <si>
    <t>東京国際大</t>
  </si>
  <si>
    <t>東洋大</t>
  </si>
  <si>
    <t>平成国際大</t>
  </si>
  <si>
    <t>武蔵野学院大</t>
  </si>
  <si>
    <t>早稲田大</t>
  </si>
  <si>
    <t>国際武道大</t>
  </si>
  <si>
    <t>順天堂大</t>
  </si>
  <si>
    <t>千葉大</t>
  </si>
  <si>
    <t>中央学院大</t>
  </si>
  <si>
    <t>青山学院大</t>
  </si>
  <si>
    <t>亜細亜大</t>
  </si>
  <si>
    <t>桜美林大</t>
  </si>
  <si>
    <t>國學院大</t>
  </si>
  <si>
    <t>国士舘大</t>
  </si>
  <si>
    <t>創価大</t>
  </si>
  <si>
    <t>拓殖大</t>
  </si>
  <si>
    <t>玉川大</t>
  </si>
  <si>
    <t>中央大</t>
  </si>
  <si>
    <t>帝京大</t>
  </si>
  <si>
    <t>東京外国語大</t>
  </si>
  <si>
    <t>東京学芸大</t>
  </si>
  <si>
    <t>東京経済大</t>
  </si>
  <si>
    <t>東京女子体育大</t>
  </si>
  <si>
    <t>東京大</t>
  </si>
  <si>
    <t>東京農業大</t>
  </si>
  <si>
    <t>東京薬科大</t>
  </si>
  <si>
    <t>日本大</t>
  </si>
  <si>
    <t>一橋大</t>
  </si>
  <si>
    <t>法政大</t>
  </si>
  <si>
    <t>明治大</t>
  </si>
  <si>
    <t>立教大</t>
  </si>
  <si>
    <t>松蔭大</t>
  </si>
  <si>
    <t>東海大</t>
  </si>
  <si>
    <t>日本体育大</t>
  </si>
  <si>
    <t>横浜国立大</t>
  </si>
  <si>
    <t>上越教育大</t>
  </si>
  <si>
    <t>新潟医療福祉大</t>
  </si>
  <si>
    <t>新潟大</t>
  </si>
  <si>
    <t>金沢工業大</t>
  </si>
  <si>
    <t>山梨学院大</t>
  </si>
  <si>
    <t>信州大</t>
  </si>
  <si>
    <t>中京大</t>
  </si>
  <si>
    <t>ﾄｳﾎｸﾀﾞｲｶﾞｸ</t>
  </si>
  <si>
    <t>ﾐﾔｷﾞｷｮｳｲｸﾀﾞｲｶﾞｸ</t>
  </si>
  <si>
    <t>ｱｷﾀﾀﾞｲｶﾞｸ</t>
  </si>
  <si>
    <t>ﾌｸｼﾏﾀﾞｲｶﾞｸ</t>
  </si>
  <si>
    <t>ｲﾊﾞﾗｷﾀﾞｲｶﾞｸ</t>
  </si>
  <si>
    <t>ﾂｸﾊﾞﾀﾞｲｶﾞｸ</t>
  </si>
  <si>
    <t>ﾁﾊﾞﾀﾞｲｶﾞｸ</t>
  </si>
  <si>
    <t>ﾄｳｷｮｳﾀﾞｲｶﾞｸ</t>
  </si>
  <si>
    <t>ﾄｳｷｮｳｶﾞｲｺｸｺﾞﾀﾞｲｶﾞｸ</t>
  </si>
  <si>
    <t>ﾄｳｷｮｳｶﾞｸｹﾞｲﾀﾞｲｶﾞｸ</t>
  </si>
  <si>
    <t>ﾋﾄﾂﾊﾞｼﾀﾞｲｶﾞｸ</t>
  </si>
  <si>
    <t>ﾖｺﾊﾏｺｸﾘﾂﾀﾞｲｶﾞｸ</t>
  </si>
  <si>
    <t>ﾆｲｶﾞﾀﾀﾞｲｶﾞｸ</t>
  </si>
  <si>
    <t>ｼﾝｼｭｳﾀﾞｲｶﾞｸ</t>
  </si>
  <si>
    <t>ｼﾞｮｳｴﾂｷｮｳｲｸﾀﾞｲｶﾞｸ</t>
  </si>
  <si>
    <t>ﾀｶｻｷｹｲｻﾞｲﾀﾞｲｶﾞｸ</t>
  </si>
  <si>
    <t>ｸｼﾛｺｳﾘﾂﾀﾞｲｶﾞｸ</t>
  </si>
  <si>
    <t>ｾﾝﾀﾞｲﾀﾞｲｶﾞｸ</t>
  </si>
  <si>
    <t>ﾄｳﾎｸｶﾞｸｲﾝﾀﾞｲｶﾞｸ</t>
  </si>
  <si>
    <t>ﾄｳﾎｸﾌｸｼﾀﾞｲｶﾞｸ</t>
  </si>
  <si>
    <t>ﾘｭｳﾂｳｹｲｻﾞｲﾀﾞｲｶﾞｸ</t>
  </si>
  <si>
    <t>ﾄｳｷｮｳｺｸｻｲﾀﾞｲｶﾞｸ</t>
  </si>
  <si>
    <t>ｼﾞｮｳｻｲﾀﾞｲｶﾞｸ</t>
  </si>
  <si>
    <t>ﾁｭｳｵｳｶﾞｸｲﾝﾀﾞｲｶﾞｸ</t>
  </si>
  <si>
    <t>ｱｵﾔﾏｶﾞｸｲﾝﾀﾞｲｶﾞｸ</t>
  </si>
  <si>
    <t>ｱｼﾞｱﾀﾞｲｶﾞｸ</t>
  </si>
  <si>
    <t>ｵｳﾋﾞﾘﾝﾀﾞｲｶﾞｸ</t>
  </si>
  <si>
    <t>ｺｸｶﾞｸｲﾝﾀﾞｲｶﾞｸ</t>
  </si>
  <si>
    <t>ｺｸｼｶﾝﾀﾞｲｶﾞｸ</t>
  </si>
  <si>
    <t>ｼﾞｭﾝﾃﾝﾄﾞｳﾀﾞｲｶﾞｸ</t>
  </si>
  <si>
    <t>ｿｳｶﾀﾞｲｶﾞｸ</t>
  </si>
  <si>
    <t>ﾀﾞｲﾄｳﾌﾞﾝｶﾀﾞｲｶﾞｸ</t>
  </si>
  <si>
    <t>ﾀｸｼｮｸﾀﾞｲｶﾞｸ</t>
  </si>
  <si>
    <t>ﾀﾏｶﾞﾜﾀﾞｲｶﾞｸ</t>
  </si>
  <si>
    <t>ﾁｭｳｵｳﾀﾞｲｶﾞｸ</t>
  </si>
  <si>
    <t>ﾃｲｷｮｳﾀﾞｲｶﾞｸ</t>
  </si>
  <si>
    <t>ﾄｳｶｲﾀﾞｲｶﾞｸ</t>
  </si>
  <si>
    <t>ﾄｳｷｮｳｹｲｻﾞｲﾀﾞｲｶﾞｸ</t>
  </si>
  <si>
    <t>ﾄｳｷｮｳｼﾞｮｼﾀｲｲｸﾀﾞｲｶﾞｸ</t>
  </si>
  <si>
    <t>ﾄｳｷｮｳﾉｳｷﾞｮｳﾀﾞｲｶﾞｸ</t>
  </si>
  <si>
    <t>ﾄｳｷｮｳﾔｯｶﾀﾞｲｶﾞｸ</t>
  </si>
  <si>
    <t>ﾄｳﾖｳﾀﾞｲｶﾞｸ</t>
  </si>
  <si>
    <t>ﾆﾎﾝﾀﾞｲｶﾞｸ</t>
  </si>
  <si>
    <t>ﾆｯﾎﾟﾝﾀｲｲｸﾀﾞｲｶﾞｸ</t>
  </si>
  <si>
    <t>ﾎｳｾｲﾀﾞｲｶﾞｸ</t>
  </si>
  <si>
    <t>ﾒｲｼﾞﾀﾞｲｶﾞｸ</t>
  </si>
  <si>
    <t>ﾘｯｷｮｳﾀﾞｲｶﾞｸ</t>
  </si>
  <si>
    <t>ﾜｾﾀﾞﾀﾞｲｶﾞｸ</t>
  </si>
  <si>
    <t>ｶﾅｻﾞﾜｺｳｷﾞｮｳﾀﾞｲｶﾞｸ</t>
  </si>
  <si>
    <t>ﾔﾏﾅｼｶﾞｸｲﾝﾀﾞｲｶﾞｸ</t>
  </si>
  <si>
    <t>ﾁｭｳｷｮｳﾀﾞｲｶﾞｸ</t>
  </si>
  <si>
    <t>ｺｸｻｲﾌﾞﾄﾞｳﾀﾞｲｶﾞｸ</t>
  </si>
  <si>
    <t>ﾊｸｵｳﾀﾞｲｶﾞｸ</t>
  </si>
  <si>
    <t>ｽﾙｶﾞﾀﾞｲﾀﾞｲｶﾞｸ</t>
  </si>
  <si>
    <t>ﾍｲｾｲｺｸｻｲﾀﾞｲｶﾞｸ</t>
  </si>
  <si>
    <t>ｼｮｳｲﾝﾀﾞｲｶﾞｸ</t>
  </si>
  <si>
    <t>ﾆｲｶﾞﾀｲﾘｮｳﾌｸｼﾀﾞｲｶﾞｸ</t>
  </si>
  <si>
    <t>ﾑｻｼﾉｶﾞｸｲﾝﾀﾞｲｶﾞｸ</t>
  </si>
  <si>
    <t>ﾔﾏｶﾞﾀｹﾝﾘﾂﾖﾈｻﾞﾜｴｲﾖｳﾀﾞｲｶﾞｸ</t>
  </si>
  <si>
    <t>金井中</t>
  </si>
  <si>
    <t>高楯中</t>
  </si>
  <si>
    <t>山寺中</t>
  </si>
  <si>
    <t>蔵王一中</t>
  </si>
  <si>
    <t>蔵王二中</t>
  </si>
  <si>
    <t>陵東中</t>
  </si>
  <si>
    <t>陵南中</t>
  </si>
  <si>
    <t>陵西中</t>
  </si>
  <si>
    <t>楯岡中</t>
  </si>
  <si>
    <t>葉山中</t>
  </si>
  <si>
    <t>大富中</t>
  </si>
  <si>
    <t>神町中</t>
  </si>
  <si>
    <t>豊浦中</t>
  </si>
  <si>
    <t>藤島中</t>
  </si>
  <si>
    <t>羽黒中</t>
  </si>
  <si>
    <t>櫛引中</t>
  </si>
  <si>
    <t>温海中</t>
  </si>
  <si>
    <t>立川中</t>
  </si>
  <si>
    <t>余目中</t>
  </si>
  <si>
    <t>065290</t>
  </si>
  <si>
    <t>065291</t>
  </si>
  <si>
    <t>065292</t>
  </si>
  <si>
    <t>065293</t>
  </si>
  <si>
    <t>065294</t>
  </si>
  <si>
    <t>065295</t>
  </si>
  <si>
    <t>065296</t>
  </si>
  <si>
    <t>065297</t>
  </si>
  <si>
    <t>065298</t>
  </si>
  <si>
    <t>065299</t>
  </si>
  <si>
    <t>065300</t>
  </si>
  <si>
    <t>m 400mR</t>
    <phoneticPr fontId="1"/>
  </si>
  <si>
    <t>60110</t>
    <phoneticPr fontId="1"/>
  </si>
  <si>
    <t>w 400mR</t>
    <phoneticPr fontId="1"/>
  </si>
  <si>
    <t>mj 400mR</t>
    <phoneticPr fontId="1"/>
  </si>
  <si>
    <t>60140</t>
    <phoneticPr fontId="1"/>
  </si>
  <si>
    <t>wj 400mR</t>
    <phoneticPr fontId="1"/>
  </si>
  <si>
    <t>健康証明書・出場認知書</t>
    <rPh sb="0" eb="2">
      <t>ケンコウ</t>
    </rPh>
    <rPh sb="2" eb="4">
      <t>ショウメイ</t>
    </rPh>
    <rPh sb="4" eb="5">
      <t>ショ</t>
    </rPh>
    <rPh sb="6" eb="8">
      <t>シュツジョウ</t>
    </rPh>
    <rPh sb="8" eb="10">
      <t>ニンチ</t>
    </rPh>
    <rPh sb="10" eb="11">
      <t>ショ</t>
    </rPh>
    <phoneticPr fontId="1"/>
  </si>
  <si>
    <t>種目（リレー種目）</t>
    <rPh sb="0" eb="1">
      <t>タネ</t>
    </rPh>
    <rPh sb="1" eb="2">
      <t>メ</t>
    </rPh>
    <rPh sb="6" eb="8">
      <t>シュモク</t>
    </rPh>
    <rPh sb="7" eb="8">
      <t>ジンシュ</t>
    </rPh>
    <phoneticPr fontId="1"/>
  </si>
  <si>
    <t>チーム名</t>
    <rPh sb="3" eb="4">
      <t>メイ</t>
    </rPh>
    <phoneticPr fontId="7"/>
  </si>
  <si>
    <t>Ａ</t>
    <phoneticPr fontId="7"/>
  </si>
  <si>
    <t>Ｂ</t>
    <phoneticPr fontId="7"/>
  </si>
  <si>
    <t>Ｃ</t>
    <phoneticPr fontId="7"/>
  </si>
  <si>
    <t>Ｄ</t>
    <phoneticPr fontId="7"/>
  </si>
  <si>
    <t>Ｅ</t>
    <phoneticPr fontId="7"/>
  </si>
  <si>
    <t>メンバー</t>
    <phoneticPr fontId="7"/>
  </si>
  <si>
    <t>氏名(漢字・ほか)</t>
    <rPh sb="0" eb="2">
      <t>シメイ</t>
    </rPh>
    <rPh sb="3" eb="5">
      <t>カンジ</t>
    </rPh>
    <phoneticPr fontId="1"/>
  </si>
  <si>
    <t>氏名(ﾌﾘｶﾞﾅ)</t>
    <rPh sb="0" eb="2">
      <t>シメイ</t>
    </rPh>
    <phoneticPr fontId="1"/>
  </si>
  <si>
    <t>所属電話番号</t>
    <phoneticPr fontId="7"/>
  </si>
  <si>
    <t>問合先電話番号
(携帯電話等)</t>
    <rPh sb="9" eb="11">
      <t>ケイタイ</t>
    </rPh>
    <rPh sb="11" eb="13">
      <t>デンワ</t>
    </rPh>
    <rPh sb="13" eb="14">
      <t>トウ</t>
    </rPh>
    <phoneticPr fontId="7"/>
  </si>
  <si>
    <t>印</t>
    <rPh sb="0" eb="1">
      <t>イン</t>
    </rPh>
    <phoneticPr fontId="7"/>
  </si>
  <si>
    <t>校長</t>
    <rPh sb="0" eb="2">
      <t>コウチョウ</t>
    </rPh>
    <phoneticPr fontId="7"/>
  </si>
  <si>
    <t>DB</t>
  </si>
  <si>
    <t>M1</t>
    <phoneticPr fontId="1"/>
  </si>
  <si>
    <t>M2</t>
    <phoneticPr fontId="1"/>
  </si>
  <si>
    <t>所属</t>
    <rPh sb="0" eb="2">
      <t>ショゾク</t>
    </rPh>
    <phoneticPr fontId="1"/>
  </si>
  <si>
    <t>所属</t>
    <rPh sb="0" eb="2">
      <t>ショゾク</t>
    </rPh>
    <phoneticPr fontId="7"/>
  </si>
  <si>
    <t>氏名加工</t>
    <rPh sb="0" eb="2">
      <t>シメイ</t>
    </rPh>
    <rPh sb="2" eb="4">
      <t>カコウ</t>
    </rPh>
    <phoneticPr fontId="1"/>
  </si>
  <si>
    <t>氏名加工</t>
    <rPh sb="0" eb="2">
      <t>シメイ</t>
    </rPh>
    <rPh sb="2" eb="4">
      <t>カコウ</t>
    </rPh>
    <phoneticPr fontId="7"/>
  </si>
  <si>
    <t>参　加　料　納　入　書</t>
  </si>
  <si>
    <t>参加料</t>
  </si>
  <si>
    <t>個人種目</t>
  </si>
  <si>
    <t>円</t>
  </si>
  <si>
    <t>×</t>
  </si>
  <si>
    <t>種目</t>
  </si>
  <si>
    <t>リレー</t>
  </si>
  <si>
    <t>合計</t>
  </si>
  <si>
    <t>を送金いたします。</t>
  </si>
  <si>
    <t>送金者</t>
  </si>
  <si>
    <t>所属名（学校名）</t>
  </si>
  <si>
    <t>受取人</t>
  </si>
  <si>
    <t>参　加　料　受　領　書</t>
  </si>
  <si>
    <t>様</t>
  </si>
  <si>
    <t>申込責任者名　　</t>
  </si>
  <si>
    <t>金</t>
    <rPh sb="0" eb="1">
      <t>キン</t>
    </rPh>
    <phoneticPr fontId="1"/>
  </si>
  <si>
    <t>円也</t>
    <phoneticPr fontId="1"/>
  </si>
  <si>
    <t>SX</t>
    <phoneticPr fontId="1"/>
  </si>
  <si>
    <t>SX</t>
    <phoneticPr fontId="7"/>
  </si>
  <si>
    <t>TM</t>
    <phoneticPr fontId="1"/>
  </si>
  <si>
    <t>S1</t>
    <phoneticPr fontId="1"/>
  </si>
  <si>
    <t>S2</t>
    <phoneticPr fontId="1"/>
  </si>
  <si>
    <t>S3</t>
    <phoneticPr fontId="1"/>
  </si>
  <si>
    <t>S4</t>
    <phoneticPr fontId="1"/>
  </si>
  <si>
    <t>S5</t>
    <phoneticPr fontId="1"/>
  </si>
  <si>
    <t>S6</t>
    <phoneticPr fontId="1"/>
  </si>
  <si>
    <t>ﾔﾏｶﾞﾀｼﾘｸｼﾞｮｳｷｮｳｷﾞｷｮｳｶｲ</t>
  </si>
  <si>
    <t>スポーツ山形21</t>
  </si>
  <si>
    <t>山形ＴＦＣ</t>
  </si>
  <si>
    <t>村山ＡＣ</t>
  </si>
  <si>
    <t>ＪＡやまがた</t>
  </si>
  <si>
    <t>ＫＡＣ</t>
  </si>
  <si>
    <t>庄内ＡＣ</t>
  </si>
  <si>
    <t>ＳＭＡＣ</t>
  </si>
  <si>
    <t>ＮＤソフト</t>
  </si>
  <si>
    <t>ｴﾇﾃﾞｰｿﾌﾄｳｴｱ</t>
  </si>
  <si>
    <t>ﾔﾏｶﾞﾀﾐｰﾄﾗﾝﾄﾞ</t>
  </si>
  <si>
    <t>Y-ACTION.TC</t>
  </si>
  <si>
    <t>ﾜｲｱｸｼｮﾝﾄﾗｯｸｸﾗﾌﾞ</t>
  </si>
  <si>
    <t>060052</t>
  </si>
  <si>
    <t>063108</t>
  </si>
  <si>
    <t>谷地高</t>
  </si>
  <si>
    <t>ﾄｳｵｳｶﾞｯｶﾝｺｳｺｳ</t>
  </si>
  <si>
    <t>063119</t>
  </si>
  <si>
    <t>ｼﾝｼﾞｮｳｶﾑﾛｻﾝｷﾞｮｳｺｳｺｳﾏﾑﾛｶﾞﾜｺｳ</t>
  </si>
  <si>
    <t>063134</t>
  </si>
  <si>
    <t>063142</t>
  </si>
  <si>
    <t>ﾔﾏｶﾞﾀﾛｳｶﾞｯｺｳ</t>
  </si>
  <si>
    <t>霞城ⅠⅡⅢ</t>
  </si>
  <si>
    <t>ｻｶﾀﾆｼｺｳｺｳﾃｲｼﾞｾｲ</t>
  </si>
  <si>
    <t>ﾔﾏｶﾞﾀｼﾘﾂﾀﾞｲﾊﾁﾁｭｳｶﾞｯｺｳ</t>
  </si>
  <si>
    <t>ﾔﾏｶﾞﾀｹﾝﾘﾂﾔﾏｶﾞﾀﾛｳｶﾞｯｺｳ</t>
  </si>
  <si>
    <t>宮川中</t>
  </si>
  <si>
    <t>ﾃﾝﾄﾞｳｼﾘﾂﾀﾞｲｲﾁﾁｭｳｶﾞｯｺｳ</t>
  </si>
  <si>
    <t>ﾔﾏﾉﾍﾞﾁｮｳﾘﾂｻｸﾔｻﾞﾜﾁｭｳｶﾞｯｺｳ</t>
  </si>
  <si>
    <t>ｱｻﾋﾁｮｳﾘﾂｱｻﾋﾁｭｳｶﾞｯｺｳ</t>
  </si>
  <si>
    <t>東根二中</t>
  </si>
  <si>
    <t>ﾋｶﾞｼﾈｼﾘﾂﾀﾞｲｻﾝﾁｭｳｶﾞｯｺｳ</t>
  </si>
  <si>
    <t>福原中</t>
  </si>
  <si>
    <t>玉野中</t>
  </si>
  <si>
    <t>ｼﾝｼﾞｮｳｼﾘﾂﾆｯｼﾝﾁｭｳｶﾞｯｺｳ</t>
  </si>
  <si>
    <t>ｼﾝｼﾞｮｳｼﾘﾂﾊｷﾞﾉｶﾞｸｴﾝ</t>
  </si>
  <si>
    <t>ｼﾝｼﾞｮｳｼﾘﾂﾔﾑｷﾁｭｳｶﾞｯｺｳ</t>
  </si>
  <si>
    <t>ｶﾈﾔﾏﾁｮｳﾘﾂｶﾈﾔﾏﾁｭｳｶﾞｯｺｳ</t>
  </si>
  <si>
    <t>ｵｵｸﾗｿﾝﾘﾂｵｵｸﾗﾁｭｳｶﾞｯｺｳ</t>
  </si>
  <si>
    <t>ｻｹｶﾜｿﾝﾘﾂｻｹｶﾜﾁｭｳｶﾞｯｺｳ</t>
  </si>
  <si>
    <t>ﾄｻﾞﾜｿﾝﾘﾂﾄｻﾞﾜﾁｭｳｶﾞｯｺｳ</t>
  </si>
  <si>
    <t>ﾖﾈｻﾞﾜｼﾘﾂﾀﾞｲｼﾁﾁｭｳｶﾞｯｺｳ</t>
  </si>
  <si>
    <t>赤湯中</t>
  </si>
  <si>
    <t>宮内中</t>
  </si>
  <si>
    <t>ﾅﾝﾖｳｼﾘﾂｵｷｺﾞｳﾁｭｳｶﾞｯｺｳ</t>
  </si>
  <si>
    <t>高畠中</t>
  </si>
  <si>
    <t>ﾀｶﾊﾀﾁｮｳﾘﾂﾀｶﾊﾀﾁｭｳｶﾞｯｺｳ</t>
  </si>
  <si>
    <t>叶水中</t>
  </si>
  <si>
    <t>白鷹中</t>
  </si>
  <si>
    <t>ｼﾗﾀｶﾁｮｳﾘﾂｼﾗﾀｶﾁｭｳｶﾞｯｺｳ</t>
  </si>
  <si>
    <t>飛島中</t>
  </si>
  <si>
    <t>鳥海八幡中</t>
  </si>
  <si>
    <t>東部中</t>
  </si>
  <si>
    <t>山形酒田特支中</t>
  </si>
  <si>
    <t>東京農工大</t>
  </si>
  <si>
    <t>ﾄｳｷｮｳﾉｳｺｳﾀﾞｲｶﾞｸ</t>
  </si>
  <si>
    <t>上武大</t>
  </si>
  <si>
    <t>ｼﾞｮｳﾌﾞﾀﾞｲｶﾞｸ</t>
  </si>
  <si>
    <t>明治薬科大</t>
  </si>
  <si>
    <t>ﾒｲｼﾞﾔｯｶﾀﾞｲｶﾞｸ</t>
  </si>
  <si>
    <t>岐阜経済大</t>
  </si>
  <si>
    <t>ｷﾞﾌｹｲｻﾞｲﾀﾞｲｶﾞｸ</t>
  </si>
  <si>
    <t>大阪芸術大</t>
  </si>
  <si>
    <t>ｵｵｻｶｹﾞｲｼﾞｭﾂﾀﾞｲｶﾞｸ</t>
  </si>
  <si>
    <t>日本薬科大</t>
  </si>
  <si>
    <t>ﾆﾎﾝﾔｯｶﾀﾞｲｶﾞｸ</t>
  </si>
  <si>
    <t>男</t>
    <rPh sb="0" eb="1">
      <t>オトコ</t>
    </rPh>
    <phoneticPr fontId="16"/>
  </si>
  <si>
    <t>女</t>
    <rPh sb="0" eb="1">
      <t>オンナ</t>
    </rPh>
    <phoneticPr fontId="16"/>
  </si>
  <si>
    <t>D1</t>
    <phoneticPr fontId="1"/>
  </si>
  <si>
    <t>D2</t>
    <phoneticPr fontId="1"/>
  </si>
  <si>
    <t>D3</t>
    <phoneticPr fontId="1"/>
  </si>
  <si>
    <t>申込責任者</t>
    <rPh sb="0" eb="2">
      <t>モウシコ</t>
    </rPh>
    <rPh sb="2" eb="5">
      <t>セキニンシャ</t>
    </rPh>
    <phoneticPr fontId="1"/>
  </si>
  <si>
    <t>連絡用
e-mailアドレス</t>
    <phoneticPr fontId="1"/>
  </si>
  <si>
    <t>申込責任者名</t>
    <rPh sb="0" eb="2">
      <t>モウシコ</t>
    </rPh>
    <rPh sb="2" eb="5">
      <t>セキニンシャ</t>
    </rPh>
    <rPh sb="5" eb="6">
      <t>メイ</t>
    </rPh>
    <phoneticPr fontId="9"/>
  </si>
  <si>
    <t>065301</t>
  </si>
  <si>
    <t>北海道大</t>
  </si>
  <si>
    <t>慶應義塾大</t>
  </si>
  <si>
    <t>至学館大</t>
  </si>
  <si>
    <t>必ず記入してください。全てのシートに反映されます。</t>
    <rPh sb="0" eb="1">
      <t>カナラ</t>
    </rPh>
    <rPh sb="2" eb="4">
      <t>キニュウ</t>
    </rPh>
    <rPh sb="11" eb="12">
      <t>スベ</t>
    </rPh>
    <rPh sb="18" eb="20">
      <t>ハンエイ</t>
    </rPh>
    <phoneticPr fontId="1"/>
  </si>
  <si>
    <r>
      <t>所属・学校名</t>
    </r>
    <r>
      <rPr>
        <b/>
        <sz val="12"/>
        <color rgb="FFFF0000"/>
        <rFont val="ＭＳ Ｐゴシック"/>
        <family val="3"/>
        <charset val="128"/>
        <scheme val="minor"/>
      </rPr>
      <t>（正式名称）</t>
    </r>
    <rPh sb="0" eb="2">
      <t>ショゾク</t>
    </rPh>
    <rPh sb="3" eb="5">
      <t>ガッコウ</t>
    </rPh>
    <rPh sb="5" eb="6">
      <t>メイ</t>
    </rPh>
    <rPh sb="7" eb="9">
      <t>セイシキ</t>
    </rPh>
    <rPh sb="9" eb="11">
      <t>メイショウ</t>
    </rPh>
    <phoneticPr fontId="1"/>
  </si>
  <si>
    <r>
      <t>所属・学校名</t>
    </r>
    <r>
      <rPr>
        <b/>
        <sz val="12"/>
        <color rgb="FFFF0000"/>
        <rFont val="ＭＳ Ｐゴシック"/>
        <family val="3"/>
        <charset val="128"/>
        <scheme val="minor"/>
      </rPr>
      <t>（略称：全角７文字以内）</t>
    </r>
    <rPh sb="0" eb="2">
      <t>ショゾク</t>
    </rPh>
    <rPh sb="3" eb="5">
      <t>ガッコウ</t>
    </rPh>
    <rPh sb="5" eb="6">
      <t>メイ</t>
    </rPh>
    <rPh sb="7" eb="9">
      <t>リャクショウ</t>
    </rPh>
    <rPh sb="10" eb="12">
      <t>ゼンカク</t>
    </rPh>
    <rPh sb="13" eb="15">
      <t>モジ</t>
    </rPh>
    <rPh sb="15" eb="17">
      <t>イナイ</t>
    </rPh>
    <phoneticPr fontId="1"/>
  </si>
  <si>
    <t>校長名</t>
    <rPh sb="0" eb="2">
      <t>コウチョウ</t>
    </rPh>
    <rPh sb="2" eb="3">
      <t>メイ</t>
    </rPh>
    <phoneticPr fontId="1"/>
  </si>
  <si>
    <t>希望する競技役員の部署</t>
    <rPh sb="0" eb="2">
      <t>キボウ</t>
    </rPh>
    <rPh sb="4" eb="6">
      <t>キョウギ</t>
    </rPh>
    <rPh sb="6" eb="8">
      <t>ヤクイン</t>
    </rPh>
    <rPh sb="9" eb="11">
      <t>ブショ</t>
    </rPh>
    <phoneticPr fontId="1"/>
  </si>
  <si>
    <t>申込責任者名</t>
    <rPh sb="0" eb="2">
      <t>モウシコミ</t>
    </rPh>
    <rPh sb="2" eb="4">
      <t>セキニン</t>
    </rPh>
    <rPh sb="4" eb="5">
      <t>シャ</t>
    </rPh>
    <rPh sb="5" eb="6">
      <t>メイ</t>
    </rPh>
    <phoneticPr fontId="1"/>
  </si>
  <si>
    <t>申込人数</t>
    <rPh sb="0" eb="2">
      <t>モウシコミ</t>
    </rPh>
    <rPh sb="2" eb="4">
      <t>ニンズウ</t>
    </rPh>
    <phoneticPr fontId="1"/>
  </si>
  <si>
    <t>男子</t>
    <rPh sb="0" eb="2">
      <t>ダンシ</t>
    </rPh>
    <phoneticPr fontId="1"/>
  </si>
  <si>
    <t>女子</t>
    <rPh sb="0" eb="2">
      <t>ジョシ</t>
    </rPh>
    <phoneticPr fontId="1"/>
  </si>
  <si>
    <t>合計</t>
    <rPh sb="0" eb="2">
      <t>ゴウケイ</t>
    </rPh>
    <phoneticPr fontId="1"/>
  </si>
  <si>
    <t>申込種目数
（個人種目）</t>
    <rPh sb="0" eb="2">
      <t>モウシコミ</t>
    </rPh>
    <rPh sb="2" eb="4">
      <t>シュモク</t>
    </rPh>
    <rPh sb="4" eb="5">
      <t>スウ</t>
    </rPh>
    <rPh sb="7" eb="9">
      <t>コジン</t>
    </rPh>
    <rPh sb="9" eb="11">
      <t>シュモク</t>
    </rPh>
    <phoneticPr fontId="1"/>
  </si>
  <si>
    <t>申込種目数
（リレー種目）</t>
    <rPh sb="0" eb="2">
      <t>モウシコミ</t>
    </rPh>
    <rPh sb="2" eb="4">
      <t>シュモク</t>
    </rPh>
    <rPh sb="4" eb="5">
      <t>スウ</t>
    </rPh>
    <rPh sb="10" eb="12">
      <t>シュモク</t>
    </rPh>
    <rPh sb="11" eb="12">
      <t>ジンシュ</t>
    </rPh>
    <phoneticPr fontId="1"/>
  </si>
  <si>
    <t>↑必ず記入をお願いします。</t>
    <rPh sb="1" eb="2">
      <t>カナラ</t>
    </rPh>
    <rPh sb="3" eb="5">
      <t>キニュウ</t>
    </rPh>
    <rPh sb="7" eb="8">
      <t>ネガ</t>
    </rPh>
    <phoneticPr fontId="1"/>
  </si>
  <si>
    <t>男</t>
    <rPh sb="0" eb="1">
      <t>オトコ</t>
    </rPh>
    <phoneticPr fontId="1"/>
  </si>
  <si>
    <t>女</t>
    <rPh sb="0" eb="1">
      <t>オンナ</t>
    </rPh>
    <phoneticPr fontId="1"/>
  </si>
  <si>
    <t>男</t>
    <rPh sb="0" eb="1">
      <t>オトコ</t>
    </rPh>
    <phoneticPr fontId="7"/>
  </si>
  <si>
    <t>女</t>
    <rPh sb="0" eb="1">
      <t>オンナ</t>
    </rPh>
    <phoneticPr fontId="7"/>
  </si>
  <si>
    <t>男countif</t>
    <rPh sb="0" eb="1">
      <t>オトコ</t>
    </rPh>
    <phoneticPr fontId="1"/>
  </si>
  <si>
    <t>男sum</t>
    <rPh sb="0" eb="1">
      <t>オトコ</t>
    </rPh>
    <phoneticPr fontId="1"/>
  </si>
  <si>
    <t>女countif</t>
    <rPh sb="0" eb="1">
      <t>オンナ</t>
    </rPh>
    <phoneticPr fontId="1"/>
  </si>
  <si>
    <t>女sum</t>
    <rPh sb="0" eb="1">
      <t>オンナ</t>
    </rPh>
    <phoneticPr fontId="1"/>
  </si>
  <si>
    <r>
      <t>所属電話番号</t>
    </r>
    <r>
      <rPr>
        <b/>
        <sz val="12"/>
        <color rgb="FFFF0000"/>
        <rFont val="ＭＳ Ｐゴシック"/>
        <family val="3"/>
        <charset val="128"/>
        <scheme val="minor"/>
      </rPr>
      <t>（半角のみ）</t>
    </r>
    <rPh sb="0" eb="2">
      <t>ショゾク</t>
    </rPh>
    <rPh sb="2" eb="4">
      <t>デンワ</t>
    </rPh>
    <rPh sb="4" eb="6">
      <t>バンゴウ</t>
    </rPh>
    <rPh sb="7" eb="9">
      <t>ハンカク</t>
    </rPh>
    <phoneticPr fontId="1"/>
  </si>
  <si>
    <r>
      <t>申込責任者連絡先（携帯)</t>
    </r>
    <r>
      <rPr>
        <b/>
        <sz val="12"/>
        <color rgb="FFFF0000"/>
        <rFont val="ＭＳ Ｐゴシック"/>
        <family val="3"/>
        <charset val="128"/>
        <scheme val="minor"/>
      </rPr>
      <t>（半角のみ）</t>
    </r>
    <rPh sb="0" eb="2">
      <t>モウシコミ</t>
    </rPh>
    <rPh sb="2" eb="4">
      <t>セキニン</t>
    </rPh>
    <rPh sb="4" eb="5">
      <t>シャ</t>
    </rPh>
    <rPh sb="5" eb="8">
      <t>レンラクサキ</t>
    </rPh>
    <rPh sb="9" eb="11">
      <t>ケイタイ</t>
    </rPh>
    <phoneticPr fontId="1"/>
  </si>
  <si>
    <r>
      <t>申込責任者E-mailアドレス</t>
    </r>
    <r>
      <rPr>
        <b/>
        <sz val="12"/>
        <color rgb="FFFF0000"/>
        <rFont val="ＭＳ Ｐゴシック"/>
        <family val="3"/>
        <charset val="128"/>
        <scheme val="minor"/>
      </rPr>
      <t>（半角のみ）</t>
    </r>
    <rPh sb="0" eb="2">
      <t>モウシコミ</t>
    </rPh>
    <rPh sb="2" eb="4">
      <t>セキニン</t>
    </rPh>
    <rPh sb="4" eb="5">
      <t>シャ</t>
    </rPh>
    <phoneticPr fontId="1"/>
  </si>
  <si>
    <t>ﾄｳｵｳｶﾞｯｶﾝﾁｭｳｶﾞｯｺｳ</t>
  </si>
  <si>
    <t>ﾎｯｶｲﾄﾞｳﾀﾞｲｶﾞｸ</t>
  </si>
  <si>
    <t>ｲﾜﾃﾀﾞｲｶﾞｸ</t>
  </si>
  <si>
    <t>ｻｲﾀﾏﾀﾞｲｶﾞｸ</t>
  </si>
  <si>
    <t>ﾄｳﾎｸｺｳｷﾞｮｳﾀﾞｲｶﾞｸ</t>
  </si>
  <si>
    <t>ﾁﾊﾞｺｳｷﾞｮｳﾀﾞｲｶﾞｸ</t>
  </si>
  <si>
    <t>ｹｲｵｳｷﾞｼﾞｭｸﾀﾞｲｶﾞｸ</t>
  </si>
  <si>
    <t>ﾆﾎﾝｼﾞｮｼﾀｲｲｸﾀﾞｲｶﾞｸ</t>
  </si>
  <si>
    <t>ｼｶﾞｯｶﾝﾀﾞｲｶﾞｸ</t>
  </si>
  <si>
    <t>ﾊﾁﾉﾍｶﾞｸｲﾝﾀﾞｲｶﾞｸ</t>
  </si>
  <si>
    <t>ﾃｲｷｮｳﾍｲｾｲﾀﾞｲｶﾞｸ</t>
  </si>
  <si>
    <t>ﾄｳﾎｸﾌﾞﾝｶｶﾞｸｴﾝﾀﾞｲｶﾞｸ</t>
  </si>
  <si>
    <t>として、上記金額を受領いたしました。</t>
    <phoneticPr fontId="9"/>
  </si>
  <si>
    <t>S2</t>
  </si>
  <si>
    <t>種　目
（個人種目１）</t>
    <rPh sb="0" eb="1">
      <t>タネ</t>
    </rPh>
    <rPh sb="2" eb="3">
      <t>メ</t>
    </rPh>
    <rPh sb="5" eb="7">
      <t>コジン</t>
    </rPh>
    <rPh sb="7" eb="9">
      <t>シュモク</t>
    </rPh>
    <phoneticPr fontId="1"/>
  </si>
  <si>
    <t>種　目
（個人種目２）</t>
    <rPh sb="0" eb="1">
      <t>タネ</t>
    </rPh>
    <rPh sb="2" eb="3">
      <t>メ</t>
    </rPh>
    <rPh sb="5" eb="7">
      <t>コジン</t>
    </rPh>
    <rPh sb="7" eb="9">
      <t>シュモク</t>
    </rPh>
    <phoneticPr fontId="1"/>
  </si>
  <si>
    <t>公認最高記録
(個人種目１)</t>
    <rPh sb="0" eb="2">
      <t>コウニン</t>
    </rPh>
    <rPh sb="2" eb="4">
      <t>サイコウ</t>
    </rPh>
    <rPh sb="4" eb="6">
      <t>キロク</t>
    </rPh>
    <phoneticPr fontId="1"/>
  </si>
  <si>
    <t>公認最高記録
(個人種目２)</t>
    <rPh sb="0" eb="2">
      <t>コウニン</t>
    </rPh>
    <rPh sb="2" eb="4">
      <t>サイコウ</t>
    </rPh>
    <rPh sb="4" eb="6">
      <t>キロク</t>
    </rPh>
    <phoneticPr fontId="1"/>
  </si>
  <si>
    <t>中学校、高等学校の引率教員の先生で本競技会の競技役員として協力していただける方のご氏名と希望部署をご記入ください。</t>
    <rPh sb="0" eb="3">
      <t>チュウガッコウ</t>
    </rPh>
    <rPh sb="4" eb="6">
      <t>コウトウ</t>
    </rPh>
    <rPh sb="6" eb="8">
      <t>ガッコウ</t>
    </rPh>
    <rPh sb="9" eb="11">
      <t>インソツ</t>
    </rPh>
    <rPh sb="11" eb="13">
      <t>キョウイン</t>
    </rPh>
    <rPh sb="14" eb="16">
      <t>センセイ</t>
    </rPh>
    <rPh sb="17" eb="18">
      <t>ホン</t>
    </rPh>
    <rPh sb="18" eb="20">
      <t>キョウギ</t>
    </rPh>
    <rPh sb="20" eb="21">
      <t>カイ</t>
    </rPh>
    <rPh sb="22" eb="24">
      <t>キョウギ</t>
    </rPh>
    <rPh sb="24" eb="26">
      <t>ヤクイン</t>
    </rPh>
    <rPh sb="29" eb="31">
      <t>キョウリョク</t>
    </rPh>
    <rPh sb="38" eb="39">
      <t>カタ</t>
    </rPh>
    <rPh sb="41" eb="43">
      <t>シメイ</t>
    </rPh>
    <rPh sb="44" eb="46">
      <t>キボウ</t>
    </rPh>
    <rPh sb="46" eb="48">
      <t>ブショ</t>
    </rPh>
    <rPh sb="50" eb="52">
      <t>キニュウ</t>
    </rPh>
    <phoneticPr fontId="1"/>
  </si>
  <si>
    <t>種目１(申込)</t>
    <rPh sb="0" eb="2">
      <t>シュモク</t>
    </rPh>
    <rPh sb="4" eb="6">
      <t>モウシコ</t>
    </rPh>
    <phoneticPr fontId="1"/>
  </si>
  <si>
    <t>種目２(申込)</t>
    <rPh sb="0" eb="2">
      <t>シュモク</t>
    </rPh>
    <rPh sb="4" eb="6">
      <t>モウシコ</t>
    </rPh>
    <phoneticPr fontId="1"/>
  </si>
  <si>
    <t>種目１番号</t>
    <rPh sb="0" eb="2">
      <t>シュモク</t>
    </rPh>
    <rPh sb="3" eb="5">
      <t>バンゴウ</t>
    </rPh>
    <phoneticPr fontId="1"/>
  </si>
  <si>
    <t>種目１略称</t>
    <rPh sb="0" eb="2">
      <t>シュモク</t>
    </rPh>
    <rPh sb="3" eb="5">
      <t>リャクショウ</t>
    </rPh>
    <phoneticPr fontId="1"/>
  </si>
  <si>
    <t>種目１code</t>
    <rPh sb="0" eb="2">
      <t>シュモク</t>
    </rPh>
    <phoneticPr fontId="1"/>
  </si>
  <si>
    <t>種目１記録</t>
    <rPh sb="0" eb="2">
      <t>シュモク</t>
    </rPh>
    <rPh sb="3" eb="5">
      <t>キロク</t>
    </rPh>
    <phoneticPr fontId="1"/>
  </si>
  <si>
    <t>種目２番号</t>
    <rPh sb="0" eb="2">
      <t>シュモク</t>
    </rPh>
    <rPh sb="3" eb="5">
      <t>バンゴウ</t>
    </rPh>
    <phoneticPr fontId="1"/>
  </si>
  <si>
    <t>種目２略称</t>
    <rPh sb="0" eb="2">
      <t>シュモク</t>
    </rPh>
    <rPh sb="3" eb="5">
      <t>リャクショウ</t>
    </rPh>
    <phoneticPr fontId="1"/>
  </si>
  <si>
    <t>種目２code</t>
    <rPh sb="0" eb="2">
      <t>シュモク</t>
    </rPh>
    <phoneticPr fontId="1"/>
  </si>
  <si>
    <t>種目２記録</t>
    <rPh sb="0" eb="2">
      <t>シュモク</t>
    </rPh>
    <rPh sb="3" eb="5">
      <t>キロク</t>
    </rPh>
    <phoneticPr fontId="1"/>
  </si>
  <si>
    <t>印</t>
    <rPh sb="0" eb="1">
      <t>イン</t>
    </rPh>
    <phoneticPr fontId="9"/>
  </si>
  <si>
    <t>mj 200m</t>
    <phoneticPr fontId="1"/>
  </si>
  <si>
    <t>mj 1500m</t>
    <phoneticPr fontId="1"/>
  </si>
  <si>
    <t>wj 200m</t>
    <phoneticPr fontId="1"/>
  </si>
  <si>
    <t>00340</t>
    <phoneticPr fontId="1"/>
  </si>
  <si>
    <t>男子 一般高校 １００ｍ</t>
  </si>
  <si>
    <t>男子 一般高校 ４００ｍ</t>
  </si>
  <si>
    <t>男子 一般高校 １５００ｍ</t>
  </si>
  <si>
    <t>男子 一般高校 ５０００ｍ</t>
  </si>
  <si>
    <t>男子 一般高校 ４×１００ｍ</t>
  </si>
  <si>
    <t>男子 一般高校 走高跳</t>
  </si>
  <si>
    <t>男子 一般高校 走幅跳</t>
  </si>
  <si>
    <t>男子 一般 砲丸投(7.260kg)</t>
  </si>
  <si>
    <t>男子 高校 砲丸投(6.000kg)</t>
  </si>
  <si>
    <t>男子 一般高校 やり投(800g)</t>
  </si>
  <si>
    <t>女子 一般高校 １００ｍ</t>
  </si>
  <si>
    <t>女子 一般高校 ４００ｍ</t>
  </si>
  <si>
    <t>女子 一般高校 １５００ｍ</t>
  </si>
  <si>
    <t>女子 一般高校 ４×１００ｍ</t>
  </si>
  <si>
    <t>女子 一般高校 走高跳</t>
  </si>
  <si>
    <t>女子 一般高校 走幅跳</t>
  </si>
  <si>
    <t>女子 一般高校 砲丸投(4.000kg)</t>
  </si>
  <si>
    <t>女子 一般高校 やり投(600g)</t>
  </si>
  <si>
    <t>男子 中学 １００ｍ</t>
  </si>
  <si>
    <t>男子 中学 ２００ｍ</t>
  </si>
  <si>
    <t>男子 中学 １５００ｍ</t>
  </si>
  <si>
    <t>男子 中学 ４×１００ｍ</t>
  </si>
  <si>
    <t>男子 中学 走高跳</t>
  </si>
  <si>
    <t>男子 中学 走幅跳</t>
  </si>
  <si>
    <t>男子 中学 砲丸投(5.000kg)</t>
  </si>
  <si>
    <t>女子 中学 １００ｍ</t>
  </si>
  <si>
    <t>女子 中学 ２００ｍ</t>
  </si>
  <si>
    <t>女子 中学 １５００ｍ</t>
  </si>
  <si>
    <t>女子 中学 ４×１００ｍ</t>
  </si>
  <si>
    <t>女子 中学 走高跳</t>
  </si>
  <si>
    <t>女子 中学 走幅跳</t>
  </si>
  <si>
    <t>女子 中学 砲丸投(2.721kg)</t>
  </si>
  <si>
    <t>男子 中学 ４×１００ｍ</t>
    <rPh sb="0" eb="2">
      <t>ダンシ</t>
    </rPh>
    <rPh sb="3" eb="5">
      <t>チュウガク</t>
    </rPh>
    <phoneticPr fontId="1"/>
  </si>
  <si>
    <t>女子 中学 ４×１００ｍ</t>
    <rPh sb="0" eb="2">
      <t>ジョシ</t>
    </rPh>
    <rPh sb="3" eb="5">
      <t>チュウガク</t>
    </rPh>
    <phoneticPr fontId="1"/>
  </si>
  <si>
    <t>男子 一般高校 ４×１００ｍ</t>
    <rPh sb="0" eb="2">
      <t>ダンシ</t>
    </rPh>
    <rPh sb="3" eb="5">
      <t>イッパン</t>
    </rPh>
    <rPh sb="5" eb="7">
      <t>コウコウ</t>
    </rPh>
    <phoneticPr fontId="1"/>
  </si>
  <si>
    <t>女子 一般高校 ４×１００ｍ</t>
    <rPh sb="0" eb="2">
      <t>ジョシ</t>
    </rPh>
    <rPh sb="3" eb="5">
      <t>イッパン</t>
    </rPh>
    <rPh sb="5" eb="7">
      <t>コウコウ</t>
    </rPh>
    <phoneticPr fontId="1"/>
  </si>
  <si>
    <t>　　　　
    半角数字のみ記入。
　　○○人、○○名等は
    付けない。</t>
    <rPh sb="9" eb="11">
      <t>ハンカク</t>
    </rPh>
    <rPh sb="11" eb="13">
      <t>スウジ</t>
    </rPh>
    <rPh sb="15" eb="17">
      <t>キニュウ</t>
    </rPh>
    <rPh sb="23" eb="24">
      <t>ニン</t>
    </rPh>
    <rPh sb="27" eb="28">
      <t>メイ</t>
    </rPh>
    <rPh sb="28" eb="29">
      <t>トウ</t>
    </rPh>
    <rPh sb="35" eb="36">
      <t>ツ</t>
    </rPh>
    <phoneticPr fontId="1"/>
  </si>
  <si>
    <t>↑この列の数字は「申込書」シートのデータを基に自動集計したものです。これと記入した人数が合うか確認してください。</t>
    <rPh sb="3" eb="4">
      <t>レツ</t>
    </rPh>
    <rPh sb="5" eb="7">
      <t>スウジ</t>
    </rPh>
    <rPh sb="9" eb="12">
      <t>モウシコミショ</t>
    </rPh>
    <rPh sb="21" eb="22">
      <t>モト</t>
    </rPh>
    <rPh sb="23" eb="25">
      <t>ジドウ</t>
    </rPh>
    <rPh sb="25" eb="27">
      <t>シュウケイ</t>
    </rPh>
    <rPh sb="37" eb="39">
      <t>キニュウ</t>
    </rPh>
    <rPh sb="41" eb="43">
      <t>ニンズウ</t>
    </rPh>
    <rPh sb="44" eb="45">
      <t>ア</t>
    </rPh>
    <rPh sb="47" eb="49">
      <t>カクニン</t>
    </rPh>
    <phoneticPr fontId="1"/>
  </si>
  <si>
    <t>米沢西部小</t>
  </si>
  <si>
    <t>南陽沖郷小</t>
  </si>
  <si>
    <t>米沢松川小</t>
  </si>
  <si>
    <t>まほろばAC</t>
  </si>
  <si>
    <t>かわにし陸上</t>
  </si>
  <si>
    <t>大石田JSC</t>
  </si>
  <si>
    <t>寒河江西村山Jac</t>
  </si>
  <si>
    <t>長井ｱｽﾘｰﾄｸﾗﾌﾞ</t>
  </si>
  <si>
    <t>南陽東置賜駅伝Jr</t>
  </si>
  <si>
    <t>宮城大</t>
  </si>
  <si>
    <t>湯沢雄勝陸協</t>
  </si>
  <si>
    <t>塩井FAC</t>
  </si>
  <si>
    <t>会津陸協</t>
  </si>
  <si>
    <t>楯岡</t>
  </si>
  <si>
    <t>SD</t>
  </si>
  <si>
    <t>宮城志津川高</t>
  </si>
  <si>
    <t>豊川クラブ</t>
  </si>
  <si>
    <t>米沢愛宕小</t>
  </si>
  <si>
    <t>米沢関根小</t>
  </si>
  <si>
    <t>米沢北部小</t>
  </si>
  <si>
    <t>米沢JAM</t>
  </si>
  <si>
    <t>松川JAC</t>
  </si>
  <si>
    <t>東京陸協</t>
  </si>
  <si>
    <t>東邦銀行</t>
  </si>
  <si>
    <t>栃木陸協</t>
  </si>
  <si>
    <t>東北AC</t>
  </si>
  <si>
    <t>寒河江西村山AC</t>
  </si>
  <si>
    <t>南陽漆山小</t>
  </si>
  <si>
    <t>尾花沢小</t>
  </si>
  <si>
    <t>米沢万世小</t>
  </si>
  <si>
    <t>酒田松原小</t>
  </si>
  <si>
    <t>高畠糠野目小</t>
  </si>
  <si>
    <t>七ヶ宿ﾚｰｼﾝｸﾞ</t>
  </si>
  <si>
    <t>宮城七ヶ宿中</t>
  </si>
  <si>
    <t>山形南山形小</t>
  </si>
  <si>
    <t>米沢南部小</t>
  </si>
  <si>
    <t>飯豊陸上スポ少</t>
  </si>
  <si>
    <t>米沢東部小</t>
  </si>
  <si>
    <t>NATC</t>
  </si>
  <si>
    <t>米沢上郷小</t>
  </si>
  <si>
    <t>横手市陸協</t>
  </si>
  <si>
    <t>小国陸上スポ少</t>
  </si>
  <si>
    <t>白鷹ジュニア</t>
  </si>
  <si>
    <t>能登B.A.C</t>
  </si>
  <si>
    <t>BlackLillyOBClub</t>
  </si>
  <si>
    <t>ｾｲﾌﾞｼｮｳｶﾞｯｺｳ</t>
  </si>
  <si>
    <t>小学</t>
    <rPh sb="0" eb="2">
      <t>ショウガク</t>
    </rPh>
    <phoneticPr fontId="1"/>
  </si>
  <si>
    <t>ﾅﾝﾖｳｵｷｺﾞｳｼｮｳｶﾞｯｺｳ</t>
  </si>
  <si>
    <t>ﾏﾂｶﾜｼｮｳｶﾞｯｺｳ</t>
  </si>
  <si>
    <t>ﾏﾎﾛﾊﾞｴｰｼｰ</t>
  </si>
  <si>
    <t>ｶﾜﾆｼﾘｸｼﾞｮｳｽﾎﾟｰﾂｼｮｳﾈﾝﾀﾞﾝ</t>
  </si>
  <si>
    <t>ｵｵｲｼﾀﾞｼﾞｪｲｴｽｼｰ</t>
  </si>
  <si>
    <t>ｻｶﾞｴﾆｼﾑﾗﾔﾏｼﾞｪｰｴｰｼｰ</t>
  </si>
  <si>
    <t>ﾅｶﾞｲｱｽﾘｰﾄｸﾗﾌﾞ</t>
  </si>
  <si>
    <t>ﾅﾝﾖｳｼｶﾞｼｵｲﾀﾏｴｷﾃﾞﾝｼﾞｭﾆｱ</t>
  </si>
  <si>
    <t>ﾐﾔｷﾞﾀﾞｲｶﾞｸ</t>
  </si>
  <si>
    <t>ﾕｻﾞﾜｵｶﾞﾁﾘｸｼﾞｮｳｷｮｳｷﾞｷｮｳｶｲ</t>
  </si>
  <si>
    <t>ｼｵｲｴﾌｴｰｼｰ</t>
  </si>
  <si>
    <t>ｱｲﾂﾞﾘｸｼﾞｮｳｷｮｳｷﾞｷｮｳｶｲ</t>
  </si>
  <si>
    <t>ﾀﾃｵｶ</t>
  </si>
  <si>
    <t>ｴｽﾃﾞｨｰ</t>
  </si>
  <si>
    <t>ｼﾂﾞｶﾜｺｳﾄｳｶﾞｯｺｳ</t>
  </si>
  <si>
    <t>ﾄﾖｶﾜｸﾗﾌﾞ</t>
  </si>
  <si>
    <t>ｱﾀｺﾞｼｮｳｶﾞｯｺｳ</t>
  </si>
  <si>
    <t>ｾｷﾈｼｮｳｶﾞｯｺｳ</t>
  </si>
  <si>
    <t>ﾎｸﾌﾞｼｮｳｶﾞｯｺｳ</t>
  </si>
  <si>
    <t>ﾖﾈｻﾞﾜｼﾞｬﾑ</t>
  </si>
  <si>
    <t>ﾏﾂｶﾜｼﾞｬｯｸ</t>
  </si>
  <si>
    <t>ﾄｳｷｮｳﾘｸｼﾞｮｳｷｮｳｷﾞｷｮｳｶｲ</t>
  </si>
  <si>
    <t>ﾄｳﾎｳｷﾞﾝｺｳ</t>
  </si>
  <si>
    <t>ﾄﾁｷﾞﾘｸｼﾞｮｳｷｮｳｷﾞｷｮｳｶｲ</t>
  </si>
  <si>
    <t>ﾄｳﾎｸｴｰｼｰ</t>
  </si>
  <si>
    <t>ｻｶﾞｴﾆｼﾑﾗﾔﾏｴｰｼｰ</t>
  </si>
  <si>
    <t>ｳﾙｼﾔﾏｼｮｳｶﾞｯｺｳ</t>
  </si>
  <si>
    <t>ｵﾊﾞﾅｻﾞﾜｼｮｳｶﾞｯｺｳ</t>
  </si>
  <si>
    <t>ﾊﾞﾝｾｲｼｮｳｶﾞｯｺｳ</t>
  </si>
  <si>
    <t>ﾏﾂﾊﾞﾗｼｮｳｶﾞｯｺｳ</t>
  </si>
  <si>
    <t>ﾇｶﾉﾒｼｮｳｶﾞｯｺｳ</t>
  </si>
  <si>
    <t>ｼﾁｶﾞｼｭｸﾚｰｼﾝｸﾞ</t>
  </si>
  <si>
    <t>ｼﾁｶﾞｼｭｸﾁｭｳｶﾞｯｺｳ</t>
  </si>
  <si>
    <t>ﾐﾅﾐﾔﾏｶﾞﾀｼｮｳｶﾞｯｺｳ</t>
  </si>
  <si>
    <t>ﾅﾝﾌﾞｼｮｳｶﾞｯｺｳ</t>
  </si>
  <si>
    <t>ｲｲﾃﾞﾘｸｼﾞｮｳｽﾎﾟｼｮｳ</t>
  </si>
  <si>
    <t>ﾄｳﾌﾞｼｮｳｶﾞｯｺｳ</t>
  </si>
  <si>
    <t>ｴﾇｴｰﾃｨｰｼｰ</t>
  </si>
  <si>
    <t>ｶﾐｺﾞｳｼｮｳｶﾞｯｺｳ</t>
  </si>
  <si>
    <t>ﾖｺﾃｼﾘｸｼﾞｮｳｷｮｳｷﾞｷｮｳｶｲ</t>
  </si>
  <si>
    <t>ｼﾊﾞﾀｺｳｺｳ</t>
  </si>
  <si>
    <t>ﾁﾊﾞﾘｸｼﾞｮｳｷｮｳｷﾞｷｮｳｶｲ</t>
  </si>
  <si>
    <t>ﾉﾄﾋﾞｰｴｰｼ</t>
  </si>
  <si>
    <t>西置賜地区陸協</t>
  </si>
  <si>
    <t>西村山地区陸協</t>
  </si>
  <si>
    <t>北村山地区陸協</t>
  </si>
  <si>
    <t>山形市体協</t>
  </si>
  <si>
    <t>山形ﾐｰﾄﾗﾝﾄﾞ</t>
  </si>
  <si>
    <t>ミクロン精密</t>
  </si>
  <si>
    <t>東桜学館高</t>
  </si>
  <si>
    <t>神室高真室川</t>
  </si>
  <si>
    <t>霞城学園高IV</t>
  </si>
  <si>
    <t>新庄北高定</t>
  </si>
  <si>
    <t>鶴岡南高通</t>
  </si>
  <si>
    <t>山形八中</t>
  </si>
  <si>
    <t>天童一中</t>
  </si>
  <si>
    <t>作谷沢中</t>
  </si>
  <si>
    <t>町立朝日中</t>
  </si>
  <si>
    <t>東根三中</t>
  </si>
  <si>
    <t>明倫中</t>
  </si>
  <si>
    <t>日新中</t>
  </si>
  <si>
    <t>萩野学園</t>
  </si>
  <si>
    <t>八向中</t>
  </si>
  <si>
    <t>金山中</t>
  </si>
  <si>
    <t>大蔵中</t>
  </si>
  <si>
    <t>鮭川中</t>
  </si>
  <si>
    <t>戸沢中</t>
  </si>
  <si>
    <t>米沢七中</t>
  </si>
  <si>
    <t>沖郷中</t>
  </si>
  <si>
    <t>宮城教育大</t>
  </si>
  <si>
    <t>東北学院大</t>
  </si>
  <si>
    <t>東北福祉大</t>
  </si>
  <si>
    <t>白鴎大</t>
  </si>
  <si>
    <t>宮城柴田高</t>
  </si>
  <si>
    <t>千葉陸協</t>
  </si>
  <si>
    <t>Yonezawa AC</t>
  </si>
  <si>
    <t>T-jac</t>
  </si>
  <si>
    <t>天童東村山陸協</t>
  </si>
  <si>
    <t>ﾐｸﾛﾝｾｲﾐﾂ</t>
  </si>
  <si>
    <t>060053</t>
  </si>
  <si>
    <t>米沢鶴城高</t>
  </si>
  <si>
    <t>ﾖﾈｻﾞﾜｶｸｼﾞｮｳｺｳｺｳ</t>
  </si>
  <si>
    <t>創学館高</t>
  </si>
  <si>
    <t>惺山高</t>
  </si>
  <si>
    <t>ｾｲｻﾞﾝｺｳｺｳ</t>
  </si>
  <si>
    <t>米沢鶴城高定</t>
  </si>
  <si>
    <t>ﾖﾈｻﾞﾜｶｸｼﾞｮｳﾃｲｼﾞｾｲｺｳｺｳ</t>
  </si>
  <si>
    <t>酒田西高定</t>
  </si>
  <si>
    <t>064126</t>
  </si>
  <si>
    <t>東桜学館中</t>
  </si>
  <si>
    <t>市立朝日中</t>
  </si>
  <si>
    <t>岩手大</t>
  </si>
  <si>
    <t>埼玉大</t>
  </si>
  <si>
    <t>東北工業大</t>
  </si>
  <si>
    <t>千葉工業大</t>
  </si>
  <si>
    <t>日本女子体育大</t>
  </si>
  <si>
    <t>八戸学院大</t>
  </si>
  <si>
    <t>帝京平成大</t>
  </si>
  <si>
    <t>東北文化学園大</t>
  </si>
  <si>
    <t>ｵｸﾞﾆﾘｸｼﾞｮｳｽﾎﾟｰﾂｼｮｳﾈﾝﾀﾞﾝ</t>
  </si>
  <si>
    <t>ｼﾗﾀｶｼﾞｭﾆｱｱｽﾘｰﾄ</t>
  </si>
  <si>
    <t>ﾋﾞｰｴﾙｵｰｼｰ</t>
  </si>
  <si>
    <t>ﾜｲｴｰｼｰ</t>
  </si>
  <si>
    <t>ﾃｨｰｼﾞｬｯｸ</t>
  </si>
  <si>
    <t>男子 小学 １００ｍ</t>
    <rPh sb="0" eb="2">
      <t>ダンシ</t>
    </rPh>
    <rPh sb="3" eb="5">
      <t>ショウガク</t>
    </rPh>
    <phoneticPr fontId="1"/>
  </si>
  <si>
    <t>女子 小学 １００ｍ</t>
    <rPh sb="0" eb="2">
      <t>ジョシ</t>
    </rPh>
    <rPh sb="3" eb="5">
      <t>ショウガク</t>
    </rPh>
    <phoneticPr fontId="1"/>
  </si>
  <si>
    <t>we 100m</t>
    <phoneticPr fontId="1"/>
  </si>
  <si>
    <t>00250</t>
    <phoneticPr fontId="1"/>
  </si>
  <si>
    <t>米沢南成中</t>
    <rPh sb="2" eb="4">
      <t>ナンセイ</t>
    </rPh>
    <phoneticPr fontId="25"/>
  </si>
  <si>
    <t>米沢北成中</t>
    <rPh sb="2" eb="4">
      <t>ホクセイ</t>
    </rPh>
    <phoneticPr fontId="25"/>
  </si>
  <si>
    <t>第６２回山形県通信陸上競技大会の</t>
    <phoneticPr fontId="1"/>
  </si>
  <si>
    <t>2026 年 4 月  　 日</t>
    <phoneticPr fontId="1"/>
  </si>
  <si>
    <t>第62回山形県通信陸上競技大会 米沢市陸上競技協会 会長　白石 栄治</t>
    <rPh sb="16" eb="18">
      <t>ヨネザワ</t>
    </rPh>
    <rPh sb="18" eb="19">
      <t>シ</t>
    </rPh>
    <rPh sb="19" eb="21">
      <t>リクジョウ</t>
    </rPh>
    <rPh sb="21" eb="23">
      <t>キョウギ</t>
    </rPh>
    <rPh sb="23" eb="25">
      <t>キョウカイ</t>
    </rPh>
    <rPh sb="26" eb="28">
      <t>カイチョウ</t>
    </rPh>
    <rPh sb="29" eb="31">
      <t>シロイシ</t>
    </rPh>
    <rPh sb="32" eb="34">
      <t>エイジ</t>
    </rPh>
    <phoneticPr fontId="1"/>
  </si>
  <si>
    <t>2026 年 5 月 3 日</t>
    <phoneticPr fontId="1"/>
  </si>
  <si>
    <t>ただし、第62回山形県通信陸上競技大会の参加料</t>
    <rPh sb="20" eb="23">
      <t>サンカリョウ</t>
    </rPh>
    <phoneticPr fontId="1"/>
  </si>
  <si>
    <t>第６２回山形県通信陸上競技大会　参加申込書（リレー種目）</t>
    <rPh sb="0" eb="1">
      <t>ダイ</t>
    </rPh>
    <rPh sb="3" eb="4">
      <t>カイ</t>
    </rPh>
    <rPh sb="4" eb="7">
      <t>ヤマガタケン</t>
    </rPh>
    <rPh sb="7" eb="9">
      <t>ツウシン</t>
    </rPh>
    <rPh sb="9" eb="11">
      <t>リクジョウ</t>
    </rPh>
    <rPh sb="11" eb="13">
      <t>キョウギ</t>
    </rPh>
    <rPh sb="13" eb="15">
      <t>タイカイ</t>
    </rPh>
    <rPh sb="16" eb="18">
      <t>サンカ</t>
    </rPh>
    <rPh sb="18" eb="21">
      <t>モウシコミショ</t>
    </rPh>
    <rPh sb="25" eb="27">
      <t>シュモク</t>
    </rPh>
    <phoneticPr fontId="1"/>
  </si>
  <si>
    <t>第６２回山形県通信陸上競技大会　参加申込書（個人種目）</t>
    <rPh sb="0" eb="1">
      <t>ダイ</t>
    </rPh>
    <rPh sb="3" eb="4">
      <t>カイ</t>
    </rPh>
    <rPh sb="4" eb="7">
      <t>ヤマガタケン</t>
    </rPh>
    <rPh sb="7" eb="9">
      <t>ツウシン</t>
    </rPh>
    <rPh sb="9" eb="11">
      <t>リクジョウ</t>
    </rPh>
    <rPh sb="11" eb="13">
      <t>キョウギ</t>
    </rPh>
    <rPh sb="13" eb="15">
      <t>タイカイ</t>
    </rPh>
    <rPh sb="16" eb="18">
      <t>サンカ</t>
    </rPh>
    <rPh sb="18" eb="21">
      <t>モウシコミショ</t>
    </rPh>
    <rPh sb="22" eb="24">
      <t>コジン</t>
    </rPh>
    <rPh sb="24" eb="26">
      <t>シュモク</t>
    </rPh>
    <phoneticPr fontId="1"/>
  </si>
  <si>
    <t>2026 年 　月　　日</t>
    <rPh sb="5" eb="6">
      <t>ネン</t>
    </rPh>
    <rPh sb="8" eb="9">
      <t>ガツ</t>
    </rPh>
    <rPh sb="11" eb="12">
      <t>ニチ</t>
    </rPh>
    <phoneticPr fontId="1"/>
  </si>
  <si>
    <t>米沢南成中</t>
    <rPh sb="2" eb="4">
      <t>ナンセイ</t>
    </rPh>
    <phoneticPr fontId="1"/>
  </si>
  <si>
    <t>ﾖﾈｻﾞﾜｼﾘﾂﾅﾝｾｲﾁｭｳｶﾞｯｺｳ</t>
    <phoneticPr fontId="1"/>
  </si>
  <si>
    <t>米沢北成中</t>
    <rPh sb="2" eb="4">
      <t>ホクセイ</t>
    </rPh>
    <phoneticPr fontId="1"/>
  </si>
  <si>
    <t>ﾖﾈｻﾞﾜｼﾘﾂﾎｸｾｲﾁｭｳｶﾞｯｺｳ</t>
    <phoneticPr fontId="1"/>
  </si>
  <si>
    <t>宮城陸協</t>
  </si>
  <si>
    <t>FA-JETS</t>
  </si>
  <si>
    <t>STARTLINE</t>
  </si>
  <si>
    <t>JUMP ONE</t>
  </si>
  <si>
    <t>宮城白石中</t>
  </si>
  <si>
    <t>白石蔵王陸上塾</t>
  </si>
  <si>
    <t>小枝AC</t>
  </si>
  <si>
    <t>南陽東置賜AC</t>
  </si>
  <si>
    <t>ﾐﾔｷﾞﾘｸｼﾞｮｳｷｮｳｷﾞｷｮｳｶｲ</t>
  </si>
  <si>
    <t>ｴﾌｴｰｼﾞｪｯﾂ</t>
  </si>
  <si>
    <t>ｽﾀｰﾄﾗｲﾝ</t>
  </si>
  <si>
    <t>ｼﾞｬﾝﾌﾟﾜﾝ</t>
  </si>
  <si>
    <t>ｼﾛｲｼﾁｭｳｶﾞｯｺｳ</t>
  </si>
  <si>
    <t>ｼﾛｲｼｻﾞｵｳﾘｸｼﾞｮｳｼﾞｭｸ</t>
  </si>
  <si>
    <t>ｺｴﾀﾞｱｽﾘｰﾄｸﾗﾌﾞ</t>
  </si>
  <si>
    <t>ﾅﾝﾖｳﾋｶﾞｼｵｷﾀﾏｴｰｼｰ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</si>
</sst>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Red]\(#,##0\)"/>
  </numFmts>
  <fonts count="35" x14ac:knownFonts="1">
    <font>
      <sz val="11"/>
      <color theme="1"/>
      <name val="ＭＳ Ｐゴシック"/>
      <family val="3"/>
      <charset val="128"/>
      <scheme val="minor"/>
    </font>
    <font>
      <sz val="6"/>
      <name val="ＭＳ Ｐゴシック"/>
      <family val="3"/>
      <charset val="128"/>
    </font>
    <font>
      <sz val="9"/>
      <color indexed="81"/>
      <name val="ＭＳ Ｐゴシック"/>
      <family val="3"/>
      <charset val="128"/>
    </font>
    <font>
      <b/>
      <sz val="9"/>
      <color indexed="81"/>
      <name val="ＭＳ Ｐゴシック"/>
      <family val="3"/>
      <charset val="128"/>
    </font>
    <font>
      <b/>
      <sz val="9"/>
      <color indexed="81"/>
      <name val="ＭＳ ゴシック"/>
      <family val="3"/>
      <charset val="128"/>
    </font>
    <font>
      <sz val="9"/>
      <color indexed="81"/>
      <name val="ＭＳ ゴシック"/>
      <family val="3"/>
      <charset val="128"/>
    </font>
    <font>
      <sz val="6"/>
      <name val="ＭＳ Ｐゴシック"/>
      <family val="3"/>
      <charset val="128"/>
    </font>
    <font>
      <sz val="6"/>
      <name val="ＭＳ Ｐゴシック"/>
      <family val="3"/>
      <charset val="128"/>
    </font>
    <font>
      <b/>
      <sz val="16"/>
      <name val="ＭＳ 明朝"/>
      <family val="1"/>
      <charset val="128"/>
    </font>
    <font>
      <sz val="6"/>
      <name val="ＭＳ Ｐゴシック"/>
      <family val="3"/>
      <charset val="128"/>
    </font>
    <font>
      <sz val="10"/>
      <name val="ＭＳ 明朝"/>
      <family val="1"/>
      <charset val="128"/>
    </font>
    <font>
      <sz val="11"/>
      <name val="ＭＳ 明朝"/>
      <family val="1"/>
      <charset val="128"/>
    </font>
    <font>
      <sz val="12"/>
      <name val="ＭＳ 明朝"/>
      <family val="1"/>
      <charset val="128"/>
    </font>
    <font>
      <sz val="12"/>
      <name val="ＭＳ ゴシック"/>
      <family val="3"/>
      <charset val="128"/>
    </font>
    <font>
      <sz val="18"/>
      <name val="ＭＳ 明朝"/>
      <family val="1"/>
      <charset val="128"/>
    </font>
    <font>
      <sz val="6"/>
      <name val="ＭＳ Ｐゴシック"/>
      <family val="3"/>
      <charset val="128"/>
    </font>
    <font>
      <sz val="6"/>
      <name val="ＭＳ Ｐゴシック"/>
      <family val="3"/>
      <charset val="128"/>
    </font>
    <font>
      <sz val="11"/>
      <color theme="1"/>
      <name val="ＭＳ ゴシック"/>
      <family val="3"/>
      <charset val="128"/>
    </font>
    <font>
      <sz val="10"/>
      <color theme="1"/>
      <name val="ＭＳ ゴシック"/>
      <family val="3"/>
      <charset val="128"/>
    </font>
    <font>
      <sz val="11"/>
      <color theme="1"/>
      <name val="ＭＳ 明朝"/>
      <family val="1"/>
      <charset val="128"/>
    </font>
    <font>
      <sz val="8"/>
      <color theme="1"/>
      <name val="ＭＳ 明朝"/>
      <family val="1"/>
      <charset val="128"/>
    </font>
    <font>
      <sz val="12"/>
      <color theme="1"/>
      <name val="ＭＳ 明朝"/>
      <family val="1"/>
      <charset val="128"/>
    </font>
    <font>
      <sz val="14"/>
      <color theme="1"/>
      <name val="ＭＳ 明朝"/>
      <family val="1"/>
      <charset val="128"/>
    </font>
    <font>
      <b/>
      <sz val="18"/>
      <color theme="1"/>
      <name val="ＭＳ 明朝"/>
      <family val="1"/>
      <charset val="128"/>
    </font>
    <font>
      <b/>
      <sz val="12"/>
      <color theme="1"/>
      <name val="ＭＳ Ｐゴシック"/>
      <family val="3"/>
      <charset val="128"/>
      <scheme val="minor"/>
    </font>
    <font>
      <sz val="6"/>
      <name val="ＭＳ Ｐゴシック"/>
      <family val="3"/>
      <charset val="128"/>
      <scheme val="minor"/>
    </font>
    <font>
      <sz val="12"/>
      <color theme="1"/>
      <name val="ＭＳ Ｐゴシック"/>
      <family val="3"/>
      <charset val="128"/>
      <scheme val="minor"/>
    </font>
    <font>
      <b/>
      <sz val="12"/>
      <color rgb="FFFF0000"/>
      <name val="ＭＳ Ｐゴシック"/>
      <family val="3"/>
      <charset val="128"/>
      <scheme val="minor"/>
    </font>
    <font>
      <u/>
      <sz val="11"/>
      <color theme="10"/>
      <name val="ＭＳ Ｐゴシック"/>
      <family val="3"/>
      <charset val="128"/>
      <scheme val="minor"/>
    </font>
    <font>
      <b/>
      <sz val="11"/>
      <color rgb="FFFF0000"/>
      <name val="ＭＳ Ｐゴシック"/>
      <family val="3"/>
      <charset val="128"/>
      <scheme val="minor"/>
    </font>
    <font>
      <sz val="9"/>
      <color theme="1"/>
      <name val="ＭＳ ゴシック"/>
      <family val="3"/>
      <charset val="128"/>
    </font>
    <font>
      <b/>
      <sz val="11"/>
      <color theme="1"/>
      <name val="ＭＳ ゴシック"/>
      <family val="3"/>
      <charset val="128"/>
    </font>
    <font>
      <sz val="9"/>
      <color theme="1"/>
      <name val="ＭＳ 明朝"/>
      <family val="1"/>
      <charset val="128"/>
    </font>
    <font>
      <sz val="10"/>
      <color theme="1"/>
      <name val="ＭＳ 明朝"/>
      <family val="1"/>
      <charset val="128"/>
    </font>
    <font>
      <sz val="9"/>
      <color rgb="FF000000"/>
      <name val="ＭＳ 明朝"/>
      <family val="1"/>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7" tint="0.79998168889431442"/>
        <bgColor indexed="64"/>
      </patternFill>
    </fill>
  </fills>
  <borders count="72">
    <border>
      <left/>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hair">
        <color indexed="64"/>
      </left>
      <right style="hair">
        <color indexed="64"/>
      </right>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medium">
        <color indexed="64"/>
      </bottom>
      <diagonal/>
    </border>
    <border>
      <left/>
      <right/>
      <top style="hair">
        <color indexed="64"/>
      </top>
      <bottom style="medium">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right/>
      <top/>
      <bottom style="double">
        <color indexed="64"/>
      </bottom>
      <diagonal/>
    </border>
    <border>
      <left style="hair">
        <color indexed="64"/>
      </left>
      <right/>
      <top style="double">
        <color indexed="64"/>
      </top>
      <bottom/>
      <diagonal/>
    </border>
    <border>
      <left style="hair">
        <color indexed="64"/>
      </left>
      <right/>
      <top/>
      <bottom/>
      <diagonal/>
    </border>
    <border>
      <left style="hair">
        <color indexed="64"/>
      </left>
      <right/>
      <top/>
      <bottom style="thin">
        <color indexed="64"/>
      </bottom>
      <diagonal/>
    </border>
    <border>
      <left/>
      <right/>
      <top style="double">
        <color indexed="64"/>
      </top>
      <bottom/>
      <diagonal/>
    </border>
    <border>
      <left/>
      <right style="hair">
        <color indexed="64"/>
      </right>
      <top style="thin">
        <color indexed="64"/>
      </top>
      <bottom style="hair">
        <color indexed="64"/>
      </bottom>
      <diagonal/>
    </border>
    <border>
      <left/>
      <right style="hair">
        <color indexed="64"/>
      </right>
      <top style="double">
        <color indexed="64"/>
      </top>
      <bottom/>
      <diagonal/>
    </border>
    <border>
      <left/>
      <right style="hair">
        <color indexed="64"/>
      </right>
      <top/>
      <bottom/>
      <diagonal/>
    </border>
    <border>
      <left/>
      <right style="hair">
        <color indexed="64"/>
      </right>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s>
  <cellStyleXfs count="3">
    <xf numFmtId="0" fontId="0" fillId="0" borderId="0">
      <alignment vertical="center"/>
    </xf>
    <xf numFmtId="0" fontId="18" fillId="0" borderId="0">
      <alignment vertical="center"/>
    </xf>
    <xf numFmtId="0" fontId="28" fillId="0" borderId="0" applyNumberFormat="0" applyFill="0" applyBorder="0" applyAlignment="0" applyProtection="0">
      <alignment vertical="center"/>
    </xf>
  </cellStyleXfs>
  <cellXfs count="254">
    <xf numFmtId="0" fontId="0" fillId="0" borderId="0" xfId="0">
      <alignment vertical="center"/>
    </xf>
    <xf numFmtId="0" fontId="18" fillId="0" borderId="0" xfId="0" applyFont="1">
      <alignment vertical="center"/>
    </xf>
    <xf numFmtId="49" fontId="18" fillId="0" borderId="0" xfId="0" applyNumberFormat="1" applyFont="1">
      <alignment vertical="center"/>
    </xf>
    <xf numFmtId="49" fontId="18" fillId="2" borderId="0" xfId="0" applyNumberFormat="1" applyFont="1" applyFill="1">
      <alignment vertical="center"/>
    </xf>
    <xf numFmtId="0" fontId="18" fillId="2" borderId="0" xfId="0" applyFont="1" applyFill="1">
      <alignment vertical="center"/>
    </xf>
    <xf numFmtId="0" fontId="19" fillId="3" borderId="1" xfId="0" applyFont="1" applyFill="1" applyBorder="1" applyAlignment="1" applyProtection="1">
      <alignment horizontal="center" vertical="center" shrinkToFit="1"/>
      <protection locked="0"/>
    </xf>
    <xf numFmtId="0" fontId="19" fillId="3" borderId="2" xfId="0" applyFont="1" applyFill="1" applyBorder="1" applyAlignment="1" applyProtection="1">
      <alignment horizontal="center" vertical="center" shrinkToFit="1"/>
      <protection locked="0"/>
    </xf>
    <xf numFmtId="0" fontId="17" fillId="0" borderId="0" xfId="0" applyFont="1">
      <alignment vertical="center"/>
    </xf>
    <xf numFmtId="49" fontId="17" fillId="0" borderId="0" xfId="0" applyNumberFormat="1" applyFont="1">
      <alignment vertical="center"/>
    </xf>
    <xf numFmtId="0" fontId="19" fillId="0" borderId="0" xfId="0" applyFont="1">
      <alignment vertical="center"/>
    </xf>
    <xf numFmtId="0" fontId="19" fillId="0" borderId="0" xfId="0" applyFont="1" applyAlignment="1">
      <alignment vertical="center" shrinkToFit="1"/>
    </xf>
    <xf numFmtId="0" fontId="19" fillId="3" borderId="3" xfId="0" applyFont="1" applyFill="1" applyBorder="1" applyAlignment="1" applyProtection="1">
      <alignment horizontal="center" vertical="center" shrinkToFit="1"/>
      <protection locked="0"/>
    </xf>
    <xf numFmtId="0" fontId="19" fillId="3" borderId="4" xfId="0" applyFont="1" applyFill="1" applyBorder="1" applyAlignment="1" applyProtection="1">
      <alignment horizontal="center" vertical="center" shrinkToFit="1"/>
      <protection locked="0"/>
    </xf>
    <xf numFmtId="0" fontId="19" fillId="3" borderId="5" xfId="0" applyFont="1" applyFill="1" applyBorder="1" applyAlignment="1" applyProtection="1">
      <alignment horizontal="center" vertical="center" shrinkToFit="1"/>
      <protection locked="0"/>
    </xf>
    <xf numFmtId="0" fontId="19" fillId="3" borderId="6" xfId="0" applyFont="1" applyFill="1" applyBorder="1" applyAlignment="1" applyProtection="1">
      <alignment horizontal="center" vertical="center" shrinkToFit="1"/>
      <protection locked="0"/>
    </xf>
    <xf numFmtId="0" fontId="17" fillId="0" borderId="0" xfId="0" applyFont="1" applyAlignment="1"/>
    <xf numFmtId="0" fontId="17" fillId="0" borderId="0" xfId="0" applyFont="1" applyAlignment="1">
      <alignment horizontal="center" vertical="center"/>
    </xf>
    <xf numFmtId="0" fontId="17" fillId="2" borderId="0" xfId="0" applyFont="1" applyFill="1" applyAlignment="1"/>
    <xf numFmtId="0" fontId="17" fillId="2" borderId="0" xfId="0" applyFont="1" applyFill="1">
      <alignment vertical="center"/>
    </xf>
    <xf numFmtId="0" fontId="17" fillId="2" borderId="0" xfId="0" applyFont="1" applyFill="1" applyAlignment="1">
      <alignment horizontal="center" vertical="center"/>
    </xf>
    <xf numFmtId="0" fontId="19" fillId="3" borderId="0" xfId="0" applyFont="1" applyFill="1">
      <alignment vertical="center"/>
    </xf>
    <xf numFmtId="0" fontId="19" fillId="0" borderId="0" xfId="0" applyFont="1" applyAlignment="1">
      <alignment horizontal="center" vertical="center"/>
    </xf>
    <xf numFmtId="0" fontId="18" fillId="0" borderId="0" xfId="0" applyFont="1" applyAlignment="1">
      <alignment vertical="center" shrinkToFit="1"/>
    </xf>
    <xf numFmtId="0" fontId="19" fillId="3" borderId="14" xfId="0" applyFont="1" applyFill="1" applyBorder="1" applyAlignment="1">
      <alignment horizontal="center" vertical="center" shrinkToFit="1"/>
    </xf>
    <xf numFmtId="0" fontId="19" fillId="3" borderId="15" xfId="0" applyFont="1" applyFill="1" applyBorder="1" applyAlignment="1">
      <alignment horizontal="center" vertical="center"/>
    </xf>
    <xf numFmtId="0" fontId="19" fillId="3" borderId="16" xfId="0" applyFont="1" applyFill="1" applyBorder="1" applyAlignment="1">
      <alignment horizontal="center" vertical="center"/>
    </xf>
    <xf numFmtId="0" fontId="19" fillId="3" borderId="17" xfId="0" applyFont="1" applyFill="1" applyBorder="1" applyAlignment="1">
      <alignment horizontal="center" vertical="center"/>
    </xf>
    <xf numFmtId="0" fontId="19" fillId="3" borderId="18" xfId="0" applyFont="1" applyFill="1" applyBorder="1">
      <alignment vertical="center"/>
    </xf>
    <xf numFmtId="0" fontId="19" fillId="3" borderId="19" xfId="0" applyFont="1" applyFill="1" applyBorder="1">
      <alignment vertical="center"/>
    </xf>
    <xf numFmtId="0" fontId="20" fillId="3" borderId="19" xfId="0" applyFont="1" applyFill="1" applyBorder="1" applyAlignment="1">
      <alignment horizontal="right" vertical="center"/>
    </xf>
    <xf numFmtId="0" fontId="20" fillId="3" borderId="13" xfId="0" applyFont="1" applyFill="1" applyBorder="1" applyAlignment="1">
      <alignment horizontal="center" vertical="center"/>
    </xf>
    <xf numFmtId="0" fontId="20" fillId="3" borderId="0" xfId="0" applyFont="1" applyFill="1" applyAlignment="1">
      <alignment horizontal="center" vertical="center"/>
    </xf>
    <xf numFmtId="0" fontId="19" fillId="3" borderId="17" xfId="0" applyFont="1" applyFill="1" applyBorder="1" applyAlignment="1">
      <alignment horizontal="center" vertical="center" shrinkToFit="1"/>
    </xf>
    <xf numFmtId="0" fontId="20" fillId="3" borderId="20" xfId="0" applyFont="1" applyFill="1" applyBorder="1" applyAlignment="1">
      <alignment horizontal="center" vertical="center" shrinkToFit="1"/>
    </xf>
    <xf numFmtId="0" fontId="20" fillId="3" borderId="21" xfId="0" applyFont="1" applyFill="1" applyBorder="1" applyAlignment="1">
      <alignment horizontal="center" vertical="center" wrapText="1" shrinkToFit="1"/>
    </xf>
    <xf numFmtId="0" fontId="21" fillId="3" borderId="19" xfId="0" applyFont="1" applyFill="1" applyBorder="1" applyAlignment="1">
      <alignment horizontal="center" vertical="center" shrinkToFit="1"/>
    </xf>
    <xf numFmtId="0" fontId="20" fillId="3" borderId="19" xfId="0" applyFont="1" applyFill="1" applyBorder="1" applyAlignment="1">
      <alignment horizontal="right" vertical="center" shrinkToFit="1"/>
    </xf>
    <xf numFmtId="0" fontId="19" fillId="3" borderId="22" xfId="0" applyFont="1" applyFill="1" applyBorder="1">
      <alignment vertical="center"/>
    </xf>
    <xf numFmtId="0" fontId="19" fillId="3" borderId="23" xfId="0" applyFont="1" applyFill="1" applyBorder="1">
      <alignment vertical="center"/>
    </xf>
    <xf numFmtId="0" fontId="20" fillId="3" borderId="23" xfId="0" applyFont="1" applyFill="1" applyBorder="1" applyAlignment="1">
      <alignment horizontal="right" vertical="center"/>
    </xf>
    <xf numFmtId="0" fontId="21" fillId="3" borderId="23" xfId="0" applyFont="1" applyFill="1" applyBorder="1" applyAlignment="1">
      <alignment horizontal="center" vertical="center" shrinkToFit="1"/>
    </xf>
    <xf numFmtId="0" fontId="20" fillId="3" borderId="24" xfId="0" applyFont="1" applyFill="1" applyBorder="1" applyAlignment="1">
      <alignment horizontal="center" vertical="center"/>
    </xf>
    <xf numFmtId="0" fontId="19" fillId="3" borderId="7" xfId="0" applyFont="1" applyFill="1" applyBorder="1">
      <alignment vertical="center"/>
    </xf>
    <xf numFmtId="0" fontId="19" fillId="3" borderId="8" xfId="0" applyFont="1" applyFill="1" applyBorder="1">
      <alignment vertical="center"/>
    </xf>
    <xf numFmtId="0" fontId="0" fillId="0" borderId="7" xfId="0" applyBorder="1">
      <alignment vertical="center"/>
    </xf>
    <xf numFmtId="0" fontId="19" fillId="3" borderId="0" xfId="0" applyFont="1" applyFill="1" applyAlignment="1">
      <alignment horizontal="center" vertical="center"/>
    </xf>
    <xf numFmtId="0" fontId="19" fillId="3" borderId="0" xfId="0" applyFont="1" applyFill="1" applyAlignment="1">
      <alignment horizontal="left" vertical="center"/>
    </xf>
    <xf numFmtId="0" fontId="19" fillId="3" borderId="8" xfId="0" applyFont="1" applyFill="1" applyBorder="1" applyAlignment="1">
      <alignment horizontal="center" vertical="center"/>
    </xf>
    <xf numFmtId="0" fontId="19" fillId="3" borderId="9" xfId="0" applyFont="1" applyFill="1" applyBorder="1">
      <alignment vertical="center"/>
    </xf>
    <xf numFmtId="0" fontId="19" fillId="3" borderId="10" xfId="0" applyFont="1" applyFill="1" applyBorder="1">
      <alignment vertical="center"/>
    </xf>
    <xf numFmtId="0" fontId="21" fillId="3" borderId="10" xfId="0" applyFont="1" applyFill="1" applyBorder="1" applyAlignment="1">
      <alignment horizontal="center" vertical="center"/>
    </xf>
    <xf numFmtId="0" fontId="20" fillId="3" borderId="10" xfId="0" applyFont="1" applyFill="1" applyBorder="1" applyAlignment="1">
      <alignment horizontal="center" vertical="center"/>
    </xf>
    <xf numFmtId="0" fontId="19" fillId="3" borderId="11" xfId="0" applyFont="1" applyFill="1" applyBorder="1">
      <alignment vertical="center"/>
    </xf>
    <xf numFmtId="0" fontId="0" fillId="0" borderId="10" xfId="0" applyBorder="1">
      <alignment vertical="center"/>
    </xf>
    <xf numFmtId="0" fontId="18" fillId="0" borderId="0" xfId="0" applyFont="1" applyAlignment="1">
      <alignment horizontal="center" vertical="center"/>
    </xf>
    <xf numFmtId="0" fontId="19" fillId="3" borderId="25" xfId="0" applyFont="1" applyFill="1" applyBorder="1" applyAlignment="1" applyProtection="1">
      <alignment horizontal="center" vertical="center" shrinkToFit="1"/>
      <protection locked="0"/>
    </xf>
    <xf numFmtId="0" fontId="19" fillId="3" borderId="31" xfId="0" applyFont="1" applyFill="1" applyBorder="1" applyAlignment="1" applyProtection="1">
      <alignment horizontal="center" vertical="center" shrinkToFit="1"/>
      <protection locked="0"/>
    </xf>
    <xf numFmtId="0" fontId="22" fillId="3" borderId="0" xfId="0" applyFont="1" applyFill="1" applyAlignment="1">
      <alignment horizontal="right" vertical="center"/>
    </xf>
    <xf numFmtId="0" fontId="26" fillId="0" borderId="63" xfId="0" applyFont="1" applyBorder="1" applyProtection="1">
      <alignment vertical="center"/>
      <protection locked="0"/>
    </xf>
    <xf numFmtId="0" fontId="26" fillId="0" borderId="63" xfId="0" applyFont="1" applyBorder="1" applyAlignment="1">
      <alignment horizontal="center" vertical="center"/>
    </xf>
    <xf numFmtId="0" fontId="28" fillId="0" borderId="63" xfId="2" applyBorder="1" applyProtection="1">
      <alignment vertical="center"/>
      <protection locked="0"/>
    </xf>
    <xf numFmtId="0" fontId="0" fillId="0" borderId="8" xfId="0" applyBorder="1">
      <alignment vertical="center"/>
    </xf>
    <xf numFmtId="0" fontId="26" fillId="0" borderId="0" xfId="0" applyFont="1" applyProtection="1">
      <alignment vertical="center"/>
      <protection locked="0"/>
    </xf>
    <xf numFmtId="0" fontId="26" fillId="0" borderId="0" xfId="0" applyFont="1">
      <alignment vertical="center"/>
    </xf>
    <xf numFmtId="0" fontId="0" fillId="0" borderId="0" xfId="0" applyAlignment="1">
      <alignment horizontal="center" vertical="center"/>
    </xf>
    <xf numFmtId="0" fontId="0" fillId="4" borderId="0" xfId="0" applyFill="1" applyProtection="1">
      <alignment vertical="center"/>
      <protection locked="0"/>
    </xf>
    <xf numFmtId="0" fontId="18" fillId="0" borderId="63" xfId="0" applyFont="1" applyBorder="1" applyAlignment="1">
      <alignment horizontal="center" vertical="center"/>
    </xf>
    <xf numFmtId="0" fontId="18" fillId="0" borderId="63" xfId="0" applyFont="1" applyBorder="1" applyAlignment="1" applyProtection="1">
      <alignment horizontal="center" vertical="center"/>
      <protection locked="0"/>
    </xf>
    <xf numFmtId="0" fontId="30" fillId="0" borderId="0" xfId="1" applyFont="1">
      <alignment vertical="center"/>
    </xf>
    <xf numFmtId="49" fontId="30" fillId="0" borderId="0" xfId="1" applyNumberFormat="1" applyFont="1">
      <alignment vertical="center"/>
    </xf>
    <xf numFmtId="0" fontId="30" fillId="0" borderId="0" xfId="0" applyFont="1">
      <alignment vertical="center"/>
    </xf>
    <xf numFmtId="0" fontId="18" fillId="0" borderId="0" xfId="0" applyFont="1" applyAlignment="1">
      <alignment horizontal="center" vertical="center" shrinkToFit="1"/>
    </xf>
    <xf numFmtId="0" fontId="18" fillId="2" borderId="0" xfId="0" applyFont="1" applyFill="1" applyAlignment="1">
      <alignment vertical="center" shrinkToFit="1"/>
    </xf>
    <xf numFmtId="0" fontId="18" fillId="2" borderId="0" xfId="0" applyFont="1" applyFill="1" applyAlignment="1">
      <alignment horizontal="center" vertical="center"/>
    </xf>
    <xf numFmtId="0" fontId="18" fillId="2" borderId="0" xfId="0" applyFont="1" applyFill="1" applyAlignment="1">
      <alignment horizontal="left" vertical="center"/>
    </xf>
    <xf numFmtId="0" fontId="18" fillId="2" borderId="0" xfId="0" quotePrefix="1" applyFont="1" applyFill="1">
      <alignment vertical="center"/>
    </xf>
    <xf numFmtId="0" fontId="18" fillId="0" borderId="0" xfId="0" quotePrefix="1" applyFont="1">
      <alignment vertical="center"/>
    </xf>
    <xf numFmtId="49" fontId="18" fillId="2" borderId="0" xfId="0" quotePrefix="1" applyNumberFormat="1" applyFont="1" applyFill="1">
      <alignment vertical="center"/>
    </xf>
    <xf numFmtId="49" fontId="18" fillId="0" borderId="0" xfId="0" quotePrefix="1" applyNumberFormat="1" applyFont="1">
      <alignment vertical="center"/>
    </xf>
    <xf numFmtId="49" fontId="18" fillId="0" borderId="0" xfId="0" applyNumberFormat="1" applyFont="1" applyAlignment="1">
      <alignment horizontal="center" vertical="center"/>
    </xf>
    <xf numFmtId="0" fontId="17" fillId="5" borderId="0" xfId="0" applyFont="1" applyFill="1">
      <alignment vertical="center"/>
    </xf>
    <xf numFmtId="0" fontId="17" fillId="6" borderId="0" xfId="0" applyFont="1" applyFill="1">
      <alignment vertical="center"/>
    </xf>
    <xf numFmtId="0" fontId="31" fillId="5" borderId="63" xfId="0" applyFont="1" applyFill="1" applyBorder="1">
      <alignment vertical="center"/>
    </xf>
    <xf numFmtId="0" fontId="31" fillId="6" borderId="63" xfId="0" applyFont="1" applyFill="1" applyBorder="1">
      <alignment vertical="center"/>
    </xf>
    <xf numFmtId="0" fontId="26" fillId="0" borderId="63" xfId="0" applyFont="1" applyBorder="1" applyAlignment="1" applyProtection="1">
      <alignment horizontal="center" vertical="center"/>
      <protection locked="0"/>
    </xf>
    <xf numFmtId="0" fontId="26" fillId="2" borderId="63" xfId="0" applyFont="1" applyFill="1" applyBorder="1" applyAlignment="1">
      <alignment horizontal="center" vertical="center"/>
    </xf>
    <xf numFmtId="0" fontId="10" fillId="0" borderId="0" xfId="0" applyFont="1">
      <alignment vertical="center"/>
    </xf>
    <xf numFmtId="0" fontId="0" fillId="0" borderId="0" xfId="0" applyAlignment="1"/>
    <xf numFmtId="0" fontId="11" fillId="0" borderId="7" xfId="0" applyFont="1" applyBorder="1">
      <alignment vertical="center"/>
    </xf>
    <xf numFmtId="0" fontId="11" fillId="0" borderId="0" xfId="0" applyFont="1">
      <alignment vertical="center"/>
    </xf>
    <xf numFmtId="0" fontId="12" fillId="0" borderId="0" xfId="0" applyFont="1">
      <alignment vertical="center"/>
    </xf>
    <xf numFmtId="0" fontId="11" fillId="0" borderId="8" xfId="0" applyFont="1" applyBorder="1">
      <alignment vertical="center"/>
    </xf>
    <xf numFmtId="0" fontId="12" fillId="0" borderId="0" xfId="0" applyFont="1" applyAlignment="1"/>
    <xf numFmtId="177" fontId="12" fillId="0" borderId="0" xfId="0" applyNumberFormat="1" applyFont="1" applyAlignment="1">
      <alignment horizontal="center"/>
    </xf>
    <xf numFmtId="177" fontId="12" fillId="0" borderId="0" xfId="0" applyNumberFormat="1" applyFont="1" applyAlignment="1"/>
    <xf numFmtId="177" fontId="12" fillId="0" borderId="27" xfId="0" applyNumberFormat="1" applyFont="1" applyBorder="1" applyAlignment="1"/>
    <xf numFmtId="0" fontId="12" fillId="0" borderId="0" xfId="0" applyFont="1" applyAlignment="1">
      <alignment horizontal="center"/>
    </xf>
    <xf numFmtId="177" fontId="12" fillId="0" borderId="62" xfId="0" applyNumberFormat="1" applyFont="1" applyBorder="1" applyAlignment="1"/>
    <xf numFmtId="177" fontId="12" fillId="0" borderId="29" xfId="0" applyNumberFormat="1" applyFont="1" applyBorder="1" applyAlignment="1">
      <alignment horizontal="center"/>
    </xf>
    <xf numFmtId="177" fontId="12" fillId="0" borderId="30" xfId="0" applyNumberFormat="1" applyFont="1" applyBorder="1" applyAlignment="1"/>
    <xf numFmtId="0" fontId="12" fillId="0" borderId="29" xfId="0" applyFont="1" applyBorder="1" applyAlignment="1">
      <alignment horizontal="center"/>
    </xf>
    <xf numFmtId="0" fontId="12" fillId="0" borderId="0" xfId="0" applyFont="1" applyAlignment="1">
      <alignment horizontal="center" vertical="center"/>
    </xf>
    <xf numFmtId="0" fontId="11" fillId="0" borderId="0" xfId="0" applyFont="1" applyAlignment="1"/>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0" fillId="0" borderId="12" xfId="0" applyFont="1" applyBorder="1">
      <alignment vertical="center"/>
    </xf>
    <xf numFmtId="0" fontId="12" fillId="0" borderId="7" xfId="0" applyFont="1" applyBorder="1">
      <alignment vertical="center"/>
    </xf>
    <xf numFmtId="0" fontId="12" fillId="0" borderId="8" xfId="0" applyFont="1" applyBorder="1">
      <alignment vertical="center"/>
    </xf>
    <xf numFmtId="177" fontId="12" fillId="0" borderId="0" xfId="0" applyNumberFormat="1" applyFont="1" applyAlignment="1">
      <alignment horizontal="center" vertical="center"/>
    </xf>
    <xf numFmtId="177" fontId="12" fillId="0" borderId="0" xfId="0" applyNumberFormat="1" applyFont="1">
      <alignment vertical="center"/>
    </xf>
    <xf numFmtId="0" fontId="12" fillId="0" borderId="10" xfId="0" applyFont="1" applyBorder="1" applyAlignment="1"/>
    <xf numFmtId="177" fontId="12" fillId="0" borderId="10" xfId="0" applyNumberFormat="1" applyFont="1" applyBorder="1" applyAlignment="1"/>
    <xf numFmtId="0" fontId="11" fillId="0" borderId="0" xfId="0" applyFont="1" applyAlignment="1">
      <alignment horizontal="center" vertical="center"/>
    </xf>
    <xf numFmtId="0" fontId="12" fillId="0" borderId="9" xfId="0" applyFont="1" applyBorder="1">
      <alignment vertical="center"/>
    </xf>
    <xf numFmtId="0" fontId="12" fillId="0" borderId="10" xfId="0" applyFont="1" applyBorder="1">
      <alignment vertical="center"/>
    </xf>
    <xf numFmtId="0" fontId="12" fillId="0" borderId="11" xfId="0" applyFont="1" applyBorder="1">
      <alignment vertical="center"/>
    </xf>
    <xf numFmtId="0" fontId="21" fillId="3" borderId="19" xfId="0" applyFont="1" applyFill="1" applyBorder="1" applyAlignment="1">
      <alignment vertical="center" shrinkToFit="1"/>
    </xf>
    <xf numFmtId="0" fontId="19" fillId="0" borderId="19" xfId="0" applyFont="1" applyBorder="1">
      <alignment vertical="center"/>
    </xf>
    <xf numFmtId="49" fontId="17" fillId="0" borderId="0" xfId="0" applyNumberFormat="1" applyFont="1" applyAlignment="1">
      <alignment horizontal="right" vertical="center"/>
    </xf>
    <xf numFmtId="176" fontId="19" fillId="3" borderId="0" xfId="0" applyNumberFormat="1" applyFont="1" applyFill="1" applyAlignment="1">
      <alignment horizontal="right" vertical="center"/>
    </xf>
    <xf numFmtId="0" fontId="22" fillId="3" borderId="0" xfId="0" applyFont="1" applyFill="1" applyAlignment="1">
      <alignment horizontal="center" vertical="center"/>
    </xf>
    <xf numFmtId="0" fontId="22" fillId="3" borderId="10" xfId="0" applyFont="1" applyFill="1" applyBorder="1" applyAlignment="1">
      <alignment horizontal="center" vertical="center"/>
    </xf>
    <xf numFmtId="0" fontId="19" fillId="3" borderId="22" xfId="0" applyFont="1" applyFill="1" applyBorder="1" applyProtection="1">
      <alignment vertical="center"/>
      <protection locked="0"/>
    </xf>
    <xf numFmtId="0" fontId="19" fillId="3" borderId="23" xfId="0" applyFont="1" applyFill="1" applyBorder="1" applyProtection="1">
      <alignment vertical="center"/>
      <protection locked="0"/>
    </xf>
    <xf numFmtId="0" fontId="20" fillId="3" borderId="23" xfId="0" applyFont="1" applyFill="1" applyBorder="1" applyAlignment="1" applyProtection="1">
      <alignment horizontal="right" vertical="center"/>
      <protection locked="0"/>
    </xf>
    <xf numFmtId="0" fontId="21" fillId="3" borderId="23" xfId="0" applyFont="1" applyFill="1" applyBorder="1" applyAlignment="1" applyProtection="1">
      <alignment horizontal="center" vertical="center" shrinkToFit="1"/>
      <protection locked="0"/>
    </xf>
    <xf numFmtId="0" fontId="20" fillId="3" borderId="24" xfId="0" applyFont="1" applyFill="1" applyBorder="1" applyAlignment="1" applyProtection="1">
      <alignment horizontal="center" vertical="center"/>
      <protection locked="0"/>
    </xf>
    <xf numFmtId="0" fontId="21" fillId="3" borderId="0" xfId="0" applyFont="1" applyFill="1" applyAlignment="1">
      <alignment horizontal="center"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29" fillId="0" borderId="0" xfId="0" applyFont="1" applyAlignment="1">
      <alignment horizontal="center" vertical="center"/>
    </xf>
    <xf numFmtId="0" fontId="32" fillId="0" borderId="0" xfId="0" applyFont="1">
      <alignment vertical="center"/>
    </xf>
    <xf numFmtId="0" fontId="32" fillId="0" borderId="0" xfId="0" applyFont="1" applyAlignment="1">
      <alignment horizontal="left" vertical="center"/>
    </xf>
    <xf numFmtId="0" fontId="33" fillId="0" borderId="0" xfId="0" applyFont="1">
      <alignment vertical="center"/>
    </xf>
    <xf numFmtId="0" fontId="0" fillId="2" borderId="0" xfId="0" applyFill="1" applyAlignment="1">
      <alignment horizontal="left" vertical="top" wrapText="1"/>
    </xf>
    <xf numFmtId="0" fontId="26" fillId="0" borderId="63" xfId="0" applyFont="1" applyBorder="1" applyAlignment="1">
      <alignment horizontal="left" vertical="center" wrapText="1"/>
    </xf>
    <xf numFmtId="0" fontId="26" fillId="0" borderId="63" xfId="0" applyFont="1" applyBorder="1" applyAlignment="1">
      <alignment horizontal="left" vertical="center"/>
    </xf>
    <xf numFmtId="0" fontId="24" fillId="2" borderId="0" xfId="0" applyFont="1" applyFill="1" applyAlignment="1">
      <alignment horizontal="center" vertical="center"/>
    </xf>
    <xf numFmtId="0" fontId="24" fillId="2" borderId="0" xfId="0" applyFont="1" applyFill="1" applyAlignment="1">
      <alignment vertical="center" wrapText="1"/>
    </xf>
    <xf numFmtId="0" fontId="0" fillId="0" borderId="0" xfId="0" applyAlignment="1">
      <alignment horizontal="left" vertical="center" wrapText="1" indent="1"/>
    </xf>
    <xf numFmtId="49" fontId="19" fillId="3" borderId="68" xfId="0" applyNumberFormat="1" applyFont="1" applyFill="1" applyBorder="1" applyAlignment="1" applyProtection="1">
      <alignment horizontal="center" vertical="center" shrinkToFit="1"/>
      <protection locked="0"/>
    </xf>
    <xf numFmtId="49" fontId="19" fillId="3" borderId="62" xfId="0" applyNumberFormat="1" applyFont="1" applyFill="1" applyBorder="1" applyAlignment="1" applyProtection="1">
      <alignment horizontal="center" vertical="center" shrinkToFit="1"/>
      <protection locked="0"/>
    </xf>
    <xf numFmtId="49" fontId="19" fillId="3" borderId="69" xfId="0" applyNumberFormat="1" applyFont="1" applyFill="1" applyBorder="1" applyAlignment="1" applyProtection="1">
      <alignment horizontal="center" vertical="center" shrinkToFit="1"/>
      <protection locked="0"/>
    </xf>
    <xf numFmtId="49" fontId="19" fillId="3" borderId="70" xfId="0" applyNumberFormat="1" applyFont="1" applyFill="1" applyBorder="1" applyAlignment="1" applyProtection="1">
      <alignment horizontal="center" vertical="center" shrinkToFit="1"/>
      <protection locked="0"/>
    </xf>
    <xf numFmtId="49" fontId="19" fillId="3" borderId="21" xfId="0" applyNumberFormat="1" applyFont="1" applyFill="1" applyBorder="1" applyAlignment="1" applyProtection="1">
      <alignment horizontal="center" vertical="center" shrinkToFit="1"/>
      <protection locked="0"/>
    </xf>
    <xf numFmtId="49" fontId="19" fillId="3" borderId="71" xfId="0" applyNumberFormat="1" applyFont="1" applyFill="1" applyBorder="1" applyAlignment="1" applyProtection="1">
      <alignment horizontal="center" vertical="center" shrinkToFit="1"/>
      <protection locked="0"/>
    </xf>
    <xf numFmtId="49" fontId="19" fillId="3" borderId="65" xfId="0" applyNumberFormat="1" applyFont="1" applyFill="1" applyBorder="1" applyAlignment="1" applyProtection="1">
      <alignment horizontal="center" vertical="center" shrinkToFit="1"/>
      <protection locked="0"/>
    </xf>
    <xf numFmtId="49" fontId="19" fillId="3" borderId="66" xfId="0" applyNumberFormat="1" applyFont="1" applyFill="1" applyBorder="1" applyAlignment="1" applyProtection="1">
      <alignment horizontal="center" vertical="center" shrinkToFit="1"/>
      <protection locked="0"/>
    </xf>
    <xf numFmtId="49" fontId="19" fillId="3" borderId="67" xfId="0" applyNumberFormat="1" applyFont="1" applyFill="1" applyBorder="1" applyAlignment="1" applyProtection="1">
      <alignment horizontal="center" vertical="center" shrinkToFit="1"/>
      <protection locked="0"/>
    </xf>
    <xf numFmtId="0" fontId="19" fillId="0" borderId="26" xfId="0" applyFont="1" applyBorder="1" applyAlignment="1" applyProtection="1">
      <alignment horizontal="left" vertical="center" shrinkToFit="1"/>
      <protection locked="0"/>
    </xf>
    <xf numFmtId="0" fontId="19" fillId="0" borderId="28" xfId="0" applyFont="1" applyBorder="1" applyAlignment="1" applyProtection="1">
      <alignment horizontal="left" vertical="center" shrinkToFit="1"/>
      <protection locked="0"/>
    </xf>
    <xf numFmtId="0" fontId="19" fillId="3" borderId="40" xfId="0" applyFont="1" applyFill="1" applyBorder="1" applyAlignment="1">
      <alignment horizontal="center" vertical="center" wrapText="1" shrinkToFit="1"/>
    </xf>
    <xf numFmtId="0" fontId="19" fillId="3" borderId="41" xfId="0" applyFont="1" applyFill="1" applyBorder="1" applyAlignment="1">
      <alignment horizontal="center" vertical="center" shrinkToFit="1"/>
    </xf>
    <xf numFmtId="0" fontId="19" fillId="3" borderId="42" xfId="0" applyFont="1" applyFill="1" applyBorder="1" applyAlignment="1">
      <alignment horizontal="center" vertical="center" shrinkToFit="1"/>
    </xf>
    <xf numFmtId="0" fontId="19" fillId="3" borderId="43" xfId="0" applyFont="1" applyFill="1" applyBorder="1" applyAlignment="1">
      <alignment horizontal="center" vertical="center" shrinkToFit="1"/>
    </xf>
    <xf numFmtId="0" fontId="22" fillId="3" borderId="0" xfId="0" applyFont="1" applyFill="1" applyAlignment="1">
      <alignment horizontal="center" vertical="center"/>
    </xf>
    <xf numFmtId="0" fontId="19" fillId="3" borderId="39" xfId="0" applyFont="1" applyFill="1" applyBorder="1" applyAlignment="1">
      <alignment horizontal="center" vertical="center" wrapText="1" shrinkToFit="1"/>
    </xf>
    <xf numFmtId="0" fontId="19" fillId="3" borderId="39" xfId="0" applyFont="1" applyFill="1" applyBorder="1" applyAlignment="1">
      <alignment horizontal="center" vertical="center" shrinkToFit="1"/>
    </xf>
    <xf numFmtId="0" fontId="19" fillId="3" borderId="14" xfId="0" applyFont="1" applyFill="1" applyBorder="1" applyAlignment="1">
      <alignment horizontal="center" vertical="center" shrinkToFit="1"/>
    </xf>
    <xf numFmtId="0" fontId="22" fillId="3" borderId="7" xfId="0" applyFont="1" applyFill="1" applyBorder="1" applyAlignment="1">
      <alignment horizontal="center" vertical="center"/>
    </xf>
    <xf numFmtId="0" fontId="22" fillId="3" borderId="8" xfId="0" applyFont="1" applyFill="1" applyBorder="1" applyAlignment="1">
      <alignment horizontal="center" vertical="center"/>
    </xf>
    <xf numFmtId="176" fontId="19" fillId="3" borderId="0" xfId="0" applyNumberFormat="1" applyFont="1" applyFill="1" applyAlignment="1">
      <alignment horizontal="right" vertical="center"/>
    </xf>
    <xf numFmtId="0" fontId="20" fillId="3" borderId="37" xfId="0" applyFont="1" applyFill="1" applyBorder="1" applyAlignment="1">
      <alignment horizontal="center" vertical="center"/>
    </xf>
    <xf numFmtId="0" fontId="20" fillId="3" borderId="20" xfId="0" applyFont="1" applyFill="1" applyBorder="1" applyAlignment="1">
      <alignment horizontal="center" vertical="center"/>
    </xf>
    <xf numFmtId="0" fontId="19" fillId="3" borderId="35" xfId="0" applyFont="1" applyFill="1" applyBorder="1" applyAlignment="1">
      <alignment horizontal="center" vertical="center"/>
    </xf>
    <xf numFmtId="0" fontId="19" fillId="3" borderId="20" xfId="0" applyFont="1" applyFill="1" applyBorder="1" applyAlignment="1">
      <alignment horizontal="center" vertical="center"/>
    </xf>
    <xf numFmtId="0" fontId="19" fillId="3" borderId="36" xfId="0" applyFont="1" applyFill="1" applyBorder="1" applyAlignment="1">
      <alignment horizontal="center" vertical="center"/>
    </xf>
    <xf numFmtId="0" fontId="19" fillId="3" borderId="44" xfId="0" applyFont="1" applyFill="1" applyBorder="1" applyAlignment="1">
      <alignment horizontal="center" vertical="center" shrinkToFit="1"/>
    </xf>
    <xf numFmtId="0" fontId="19" fillId="3" borderId="45" xfId="0" applyFont="1" applyFill="1" applyBorder="1" applyAlignment="1">
      <alignment horizontal="center" vertical="center" shrinkToFit="1"/>
    </xf>
    <xf numFmtId="0" fontId="20" fillId="3" borderId="38" xfId="0" applyFont="1" applyFill="1" applyBorder="1" applyAlignment="1">
      <alignment horizontal="center" vertical="center" wrapText="1"/>
    </xf>
    <xf numFmtId="0" fontId="20" fillId="3" borderId="33" xfId="0" applyFont="1" applyFill="1" applyBorder="1" applyAlignment="1">
      <alignment horizontal="center" vertical="center"/>
    </xf>
    <xf numFmtId="0" fontId="19" fillId="3" borderId="32" xfId="0" applyFont="1" applyFill="1" applyBorder="1" applyAlignment="1">
      <alignment horizontal="center" vertical="center"/>
    </xf>
    <xf numFmtId="0" fontId="19" fillId="3" borderId="33" xfId="0" applyFont="1" applyFill="1" applyBorder="1" applyAlignment="1">
      <alignment horizontal="center" vertical="center"/>
    </xf>
    <xf numFmtId="0" fontId="19" fillId="3" borderId="34" xfId="0" applyFont="1" applyFill="1" applyBorder="1" applyAlignment="1">
      <alignment horizontal="center" vertical="center"/>
    </xf>
    <xf numFmtId="0" fontId="19" fillId="3" borderId="46" xfId="0" applyFont="1" applyFill="1" applyBorder="1" applyAlignment="1">
      <alignment vertical="center" shrinkToFit="1"/>
    </xf>
    <xf numFmtId="0" fontId="19" fillId="3" borderId="47" xfId="0" applyFont="1" applyFill="1" applyBorder="1" applyAlignment="1">
      <alignment vertical="center" shrinkToFit="1"/>
    </xf>
    <xf numFmtId="0" fontId="22" fillId="3" borderId="35" xfId="0" applyFont="1" applyFill="1" applyBorder="1" applyAlignment="1">
      <alignment horizontal="center" vertical="center" shrinkToFit="1"/>
    </xf>
    <xf numFmtId="0" fontId="22" fillId="3" borderId="20" xfId="0" applyFont="1" applyFill="1" applyBorder="1" applyAlignment="1">
      <alignment horizontal="center" vertical="center" shrinkToFit="1"/>
    </xf>
    <xf numFmtId="0" fontId="21" fillId="3" borderId="32" xfId="0" applyFont="1" applyFill="1" applyBorder="1" applyAlignment="1">
      <alignment horizontal="center" vertical="center" shrinkToFit="1"/>
    </xf>
    <xf numFmtId="0" fontId="21" fillId="3" borderId="33" xfId="0" applyFont="1" applyFill="1" applyBorder="1" applyAlignment="1">
      <alignment horizontal="center" vertical="center" shrinkToFit="1"/>
    </xf>
    <xf numFmtId="0" fontId="20" fillId="3" borderId="58" xfId="0" applyFont="1" applyFill="1" applyBorder="1" applyAlignment="1">
      <alignment horizontal="center" vertical="center"/>
    </xf>
    <xf numFmtId="176" fontId="19" fillId="3" borderId="0" xfId="0" applyNumberFormat="1" applyFont="1" applyFill="1" applyAlignment="1" applyProtection="1">
      <alignment horizontal="right" vertical="center"/>
      <protection locked="0"/>
    </xf>
    <xf numFmtId="0" fontId="20" fillId="3" borderId="33" xfId="0" applyFont="1" applyFill="1" applyBorder="1" applyAlignment="1">
      <alignment horizontal="center" vertical="center" wrapText="1"/>
    </xf>
    <xf numFmtId="0" fontId="20" fillId="3" borderId="64" xfId="0" applyFont="1" applyFill="1" applyBorder="1" applyAlignment="1">
      <alignment horizontal="center" vertical="center" wrapText="1"/>
    </xf>
    <xf numFmtId="0" fontId="19" fillId="0" borderId="0" xfId="0" applyFont="1" applyAlignment="1">
      <alignment horizontal="center" vertical="center"/>
    </xf>
    <xf numFmtId="0" fontId="19" fillId="0" borderId="0" xfId="0" applyFont="1" applyAlignment="1">
      <alignment horizontal="center" vertical="center" shrinkToFit="1"/>
    </xf>
    <xf numFmtId="0" fontId="23" fillId="3" borderId="0" xfId="0" applyFont="1" applyFill="1" applyAlignment="1">
      <alignment horizontal="center" vertical="center"/>
    </xf>
    <xf numFmtId="0" fontId="20" fillId="3" borderId="19" xfId="0" applyFont="1" applyFill="1" applyBorder="1" applyAlignment="1">
      <alignment horizontal="center" vertical="center"/>
    </xf>
    <xf numFmtId="0" fontId="21" fillId="3" borderId="19" xfId="0" applyFont="1" applyFill="1" applyBorder="1" applyAlignment="1">
      <alignment horizontal="left" vertical="center" shrinkToFit="1"/>
    </xf>
    <xf numFmtId="49" fontId="19" fillId="3" borderId="40" xfId="0" applyNumberFormat="1" applyFont="1" applyFill="1" applyBorder="1" applyAlignment="1" applyProtection="1">
      <alignment horizontal="center" vertical="center" shrinkToFit="1"/>
      <protection locked="0"/>
    </xf>
    <xf numFmtId="49" fontId="19" fillId="3" borderId="23" xfId="0" applyNumberFormat="1" applyFont="1" applyFill="1" applyBorder="1" applyAlignment="1" applyProtection="1">
      <alignment horizontal="center" vertical="center" shrinkToFit="1"/>
      <protection locked="0"/>
    </xf>
    <xf numFmtId="49" fontId="19" fillId="3" borderId="41" xfId="0" applyNumberFormat="1" applyFont="1" applyFill="1" applyBorder="1" applyAlignment="1" applyProtection="1">
      <alignment horizontal="center" vertical="center" shrinkToFit="1"/>
      <protection locked="0"/>
    </xf>
    <xf numFmtId="49" fontId="19" fillId="3" borderId="55" xfId="0" applyNumberFormat="1" applyFont="1" applyFill="1" applyBorder="1" applyAlignment="1" applyProtection="1">
      <alignment horizontal="center" vertical="center" shrinkToFit="1"/>
      <protection locked="0"/>
    </xf>
    <xf numFmtId="49" fontId="19" fillId="3" borderId="0" xfId="0" applyNumberFormat="1" applyFont="1" applyFill="1" applyAlignment="1" applyProtection="1">
      <alignment horizontal="center" vertical="center" shrinkToFit="1"/>
      <protection locked="0"/>
    </xf>
    <xf numFmtId="49" fontId="19" fillId="3" borderId="60" xfId="0" applyNumberFormat="1" applyFont="1" applyFill="1" applyBorder="1" applyAlignment="1" applyProtection="1">
      <alignment horizontal="center" vertical="center" shrinkToFit="1"/>
      <protection locked="0"/>
    </xf>
    <xf numFmtId="49" fontId="19" fillId="3" borderId="56" xfId="0" applyNumberFormat="1" applyFont="1" applyFill="1" applyBorder="1" applyAlignment="1" applyProtection="1">
      <alignment horizontal="center" vertical="center" shrinkToFit="1"/>
      <protection locked="0"/>
    </xf>
    <xf numFmtId="49" fontId="19" fillId="3" borderId="10" xfId="0" applyNumberFormat="1" applyFont="1" applyFill="1" applyBorder="1" applyAlignment="1" applyProtection="1">
      <alignment horizontal="center" vertical="center" shrinkToFit="1"/>
      <protection locked="0"/>
    </xf>
    <xf numFmtId="49" fontId="19" fillId="3" borderId="61" xfId="0" applyNumberFormat="1" applyFont="1" applyFill="1" applyBorder="1" applyAlignment="1" applyProtection="1">
      <alignment horizontal="center" vertical="center" shrinkToFit="1"/>
      <protection locked="0"/>
    </xf>
    <xf numFmtId="0" fontId="19" fillId="3" borderId="19" xfId="0" applyFont="1" applyFill="1" applyBorder="1" applyAlignment="1" applyProtection="1">
      <alignment horizontal="center" vertical="center"/>
      <protection locked="0"/>
    </xf>
    <xf numFmtId="0" fontId="22" fillId="3" borderId="36" xfId="0" applyFont="1" applyFill="1" applyBorder="1" applyAlignment="1">
      <alignment horizontal="center" vertical="center" shrinkToFit="1"/>
    </xf>
    <xf numFmtId="0" fontId="19" fillId="3" borderId="48" xfId="0" applyFont="1" applyFill="1" applyBorder="1" applyAlignment="1">
      <alignment horizontal="center" vertical="center"/>
    </xf>
    <xf numFmtId="0" fontId="19" fillId="3" borderId="49" xfId="0" applyFont="1" applyFill="1" applyBorder="1" applyAlignment="1">
      <alignment horizontal="center" vertical="center"/>
    </xf>
    <xf numFmtId="0" fontId="19" fillId="3" borderId="50" xfId="0" applyFont="1" applyFill="1" applyBorder="1" applyAlignment="1">
      <alignment horizontal="center" vertical="center"/>
    </xf>
    <xf numFmtId="0" fontId="19" fillId="3" borderId="54" xfId="0" applyFont="1" applyFill="1" applyBorder="1" applyAlignment="1" applyProtection="1">
      <alignment horizontal="center" vertical="center" shrinkToFit="1"/>
      <protection locked="0"/>
    </xf>
    <xf numFmtId="0" fontId="19" fillId="3" borderId="59" xfId="0" applyFont="1" applyFill="1" applyBorder="1" applyAlignment="1" applyProtection="1">
      <alignment horizontal="center" vertical="center" shrinkToFit="1"/>
      <protection locked="0"/>
    </xf>
    <xf numFmtId="0" fontId="19" fillId="3" borderId="55" xfId="0" applyFont="1" applyFill="1" applyBorder="1" applyAlignment="1" applyProtection="1">
      <alignment horizontal="center" vertical="center" shrinkToFit="1"/>
      <protection locked="0"/>
    </xf>
    <xf numFmtId="0" fontId="19" fillId="3" borderId="60" xfId="0" applyFont="1" applyFill="1" applyBorder="1" applyAlignment="1" applyProtection="1">
      <alignment horizontal="center" vertical="center" shrinkToFit="1"/>
      <protection locked="0"/>
    </xf>
    <xf numFmtId="0" fontId="19" fillId="3" borderId="56" xfId="0" applyFont="1" applyFill="1" applyBorder="1" applyAlignment="1" applyProtection="1">
      <alignment horizontal="center" vertical="center" shrinkToFit="1"/>
      <protection locked="0"/>
    </xf>
    <xf numFmtId="0" fontId="19" fillId="3" borderId="61" xfId="0" applyFont="1" applyFill="1" applyBorder="1" applyAlignment="1" applyProtection="1">
      <alignment horizontal="center" vertical="center" shrinkToFit="1"/>
      <protection locked="0"/>
    </xf>
    <xf numFmtId="0" fontId="19" fillId="3" borderId="51" xfId="0" applyFont="1" applyFill="1" applyBorder="1" applyAlignment="1" applyProtection="1">
      <alignment horizontal="center" vertical="center" shrinkToFit="1"/>
      <protection locked="0"/>
    </xf>
    <xf numFmtId="0" fontId="19" fillId="3" borderId="52" xfId="0" applyFont="1" applyFill="1" applyBorder="1" applyAlignment="1" applyProtection="1">
      <alignment horizontal="center" vertical="center" shrinkToFit="1"/>
      <protection locked="0"/>
    </xf>
    <xf numFmtId="0" fontId="19" fillId="3" borderId="25" xfId="0" applyFont="1" applyFill="1" applyBorder="1" applyAlignment="1" applyProtection="1">
      <alignment horizontal="center" vertical="center" shrinkToFit="1"/>
      <protection locked="0"/>
    </xf>
    <xf numFmtId="49" fontId="19" fillId="3" borderId="54" xfId="0" applyNumberFormat="1" applyFont="1" applyFill="1" applyBorder="1" applyAlignment="1" applyProtection="1">
      <alignment horizontal="center" vertical="center" shrinkToFit="1"/>
      <protection locked="0"/>
    </xf>
    <xf numFmtId="49" fontId="19" fillId="3" borderId="57" xfId="0" applyNumberFormat="1" applyFont="1" applyFill="1" applyBorder="1" applyAlignment="1" applyProtection="1">
      <alignment horizontal="center" vertical="center" shrinkToFit="1"/>
      <protection locked="0"/>
    </xf>
    <xf numFmtId="49" fontId="19" fillId="3" borderId="59" xfId="0" applyNumberFormat="1" applyFont="1" applyFill="1" applyBorder="1" applyAlignment="1" applyProtection="1">
      <alignment horizontal="center" vertical="center" shrinkToFit="1"/>
      <protection locked="0"/>
    </xf>
    <xf numFmtId="0" fontId="19" fillId="3" borderId="40" xfId="0" applyFont="1" applyFill="1" applyBorder="1" applyAlignment="1">
      <alignment horizontal="center" vertical="center" shrinkToFit="1"/>
    </xf>
    <xf numFmtId="0" fontId="19" fillId="3" borderId="23" xfId="0" applyFont="1" applyFill="1" applyBorder="1" applyAlignment="1">
      <alignment horizontal="center" vertical="center" shrinkToFit="1"/>
    </xf>
    <xf numFmtId="0" fontId="19" fillId="3" borderId="53" xfId="0" applyFont="1" applyFill="1" applyBorder="1" applyAlignment="1">
      <alignment horizontal="center" vertical="center" shrinkToFit="1"/>
    </xf>
    <xf numFmtId="0" fontId="19" fillId="3" borderId="35" xfId="0" applyFont="1" applyFill="1" applyBorder="1" applyAlignment="1">
      <alignment horizontal="center" vertical="center" shrinkToFit="1"/>
    </xf>
    <xf numFmtId="0" fontId="19" fillId="3" borderId="20" xfId="0" applyFont="1" applyFill="1" applyBorder="1" applyAlignment="1">
      <alignment horizontal="center" vertical="center" shrinkToFit="1"/>
    </xf>
    <xf numFmtId="0" fontId="19" fillId="3" borderId="58" xfId="0" applyFont="1" applyFill="1" applyBorder="1" applyAlignment="1">
      <alignment horizontal="center" vertical="center" shrinkToFit="1"/>
    </xf>
    <xf numFmtId="0" fontId="19" fillId="3" borderId="36" xfId="0" applyFont="1" applyFill="1" applyBorder="1" applyAlignment="1">
      <alignment horizontal="center" vertical="center" shrinkToFit="1"/>
    </xf>
    <xf numFmtId="0" fontId="19" fillId="3" borderId="32" xfId="0" applyFont="1" applyFill="1" applyBorder="1" applyAlignment="1">
      <alignment horizontal="center" vertical="center" shrinkToFit="1"/>
    </xf>
    <xf numFmtId="0" fontId="19" fillId="3" borderId="33" xfId="0" applyFont="1" applyFill="1" applyBorder="1" applyAlignment="1">
      <alignment horizontal="center" vertical="center" shrinkToFit="1"/>
    </xf>
    <xf numFmtId="0" fontId="19" fillId="3" borderId="34" xfId="0" applyFont="1" applyFill="1" applyBorder="1" applyAlignment="1">
      <alignment horizontal="center" vertical="center" shrinkToFit="1"/>
    </xf>
    <xf numFmtId="0" fontId="21" fillId="3" borderId="34" xfId="0" applyFont="1" applyFill="1" applyBorder="1" applyAlignment="1">
      <alignment horizontal="center" vertical="center" shrinkToFit="1"/>
    </xf>
    <xf numFmtId="0" fontId="19" fillId="3" borderId="46" xfId="0" applyFont="1" applyFill="1" applyBorder="1" applyAlignment="1">
      <alignment horizontal="center" vertical="center"/>
    </xf>
    <xf numFmtId="0" fontId="19" fillId="3" borderId="40" xfId="0" applyFont="1" applyFill="1" applyBorder="1" applyAlignment="1" applyProtection="1">
      <alignment horizontal="center" vertical="center" shrinkToFit="1"/>
      <protection locked="0"/>
    </xf>
    <xf numFmtId="0" fontId="19" fillId="3" borderId="41" xfId="0" applyFont="1" applyFill="1" applyBorder="1" applyAlignment="1" applyProtection="1">
      <alignment horizontal="center" vertical="center" shrinkToFit="1"/>
      <protection locked="0"/>
    </xf>
    <xf numFmtId="0" fontId="19" fillId="3" borderId="39" xfId="0" applyFont="1" applyFill="1" applyBorder="1" applyAlignment="1" applyProtection="1">
      <alignment horizontal="center" vertical="center" shrinkToFit="1"/>
      <protection locked="0"/>
    </xf>
    <xf numFmtId="0" fontId="23" fillId="3" borderId="0" xfId="0" applyFont="1" applyFill="1" applyAlignment="1">
      <alignment horizontal="center" vertical="center" shrinkToFit="1"/>
    </xf>
    <xf numFmtId="0" fontId="12" fillId="0" borderId="7" xfId="0" applyFont="1" applyBorder="1" applyAlignment="1">
      <alignment horizontal="center" vertical="center" shrinkToFit="1"/>
    </xf>
    <xf numFmtId="0" fontId="12" fillId="0" borderId="0" xfId="0" applyFont="1" applyAlignment="1">
      <alignment horizontal="center" vertical="center" shrinkToFit="1"/>
    </xf>
    <xf numFmtId="0" fontId="12" fillId="0" borderId="0" xfId="0" applyFont="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2" fillId="0" borderId="0" xfId="0" quotePrefix="1" applyFont="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0" borderId="0" xfId="0" applyFont="1" applyAlignment="1">
      <alignment horizontal="center"/>
    </xf>
    <xf numFmtId="0" fontId="12" fillId="0" borderId="27" xfId="0" applyFont="1" applyBorder="1" applyAlignment="1">
      <alignment horizontal="center"/>
    </xf>
    <xf numFmtId="177" fontId="12" fillId="0" borderId="62" xfId="0" applyNumberFormat="1" applyFont="1" applyBorder="1" applyAlignment="1">
      <alignment horizontal="center"/>
    </xf>
    <xf numFmtId="0" fontId="12" fillId="0" borderId="62" xfId="0" applyFont="1" applyBorder="1" applyAlignment="1">
      <alignment horizontal="center"/>
    </xf>
    <xf numFmtId="0" fontId="12" fillId="0" borderId="0" xfId="0" applyFont="1" applyAlignment="1">
      <alignment horizontal="left"/>
    </xf>
    <xf numFmtId="177" fontId="12" fillId="0" borderId="0" xfId="0" applyNumberFormat="1" applyFont="1" applyAlignment="1">
      <alignment horizontal="center" vertical="center"/>
    </xf>
    <xf numFmtId="177" fontId="14" fillId="0" borderId="10" xfId="0" applyNumberFormat="1" applyFont="1" applyBorder="1" applyAlignment="1">
      <alignment horizontal="center"/>
    </xf>
    <xf numFmtId="0" fontId="12" fillId="0" borderId="0" xfId="0" applyFont="1" applyAlignment="1">
      <alignment horizontal="left" vertical="center" shrinkToFit="1"/>
    </xf>
    <xf numFmtId="0" fontId="12" fillId="0" borderId="8" xfId="0" applyFont="1" applyBorder="1" applyAlignment="1">
      <alignment horizontal="left" vertical="center" shrinkToFit="1"/>
    </xf>
    <xf numFmtId="177" fontId="13" fillId="0" borderId="27" xfId="0" applyNumberFormat="1" applyFont="1" applyBorder="1" applyAlignment="1">
      <alignment horizontal="right" wrapText="1"/>
    </xf>
    <xf numFmtId="3" fontId="13" fillId="0" borderId="62" xfId="0" applyNumberFormat="1" applyFont="1" applyBorder="1" applyAlignment="1">
      <alignment horizontal="right"/>
    </xf>
    <xf numFmtId="0" fontId="34" fillId="0" borderId="0" xfId="1" applyFont="1">
      <alignment vertical="center"/>
    </xf>
    <xf numFmtId="49" fontId="34" fillId="0" borderId="0" xfId="1" applyNumberFormat="1" applyFont="1">
      <alignment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0</xdr:colOff>
      <xdr:row>7</xdr:row>
      <xdr:rowOff>285749</xdr:rowOff>
    </xdr:from>
    <xdr:to>
      <xdr:col>4</xdr:col>
      <xdr:colOff>161925</xdr:colOff>
      <xdr:row>16</xdr:row>
      <xdr:rowOff>276224</xdr:rowOff>
    </xdr:to>
    <xdr:sp macro="" textlink="">
      <xdr:nvSpPr>
        <xdr:cNvPr id="2" name="右中かっこ 1">
          <a:extLst>
            <a:ext uri="{FF2B5EF4-FFF2-40B4-BE49-F238E27FC236}">
              <a16:creationId xmlns:a16="http://schemas.microsoft.com/office/drawing/2014/main" id="{6575DADE-08E2-440A-AB55-C0B14AF6F435}"/>
            </a:ext>
          </a:extLst>
        </xdr:cNvPr>
        <xdr:cNvSpPr/>
      </xdr:nvSpPr>
      <xdr:spPr>
        <a:xfrm>
          <a:off x="6248400" y="2247899"/>
          <a:ext cx="161925" cy="256222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180974</xdr:colOff>
      <xdr:row>31</xdr:row>
      <xdr:rowOff>57150</xdr:rowOff>
    </xdr:from>
    <xdr:to>
      <xdr:col>20</xdr:col>
      <xdr:colOff>361949</xdr:colOff>
      <xdr:row>31</xdr:row>
      <xdr:rowOff>228600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6667499" y="8715375"/>
          <a:ext cx="18097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14</xdr:col>
      <xdr:colOff>19051</xdr:colOff>
      <xdr:row>39</xdr:row>
      <xdr:rowOff>47625</xdr:rowOff>
    </xdr:from>
    <xdr:to>
      <xdr:col>14</xdr:col>
      <xdr:colOff>190501</xdr:colOff>
      <xdr:row>39</xdr:row>
      <xdr:rowOff>228600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696076" y="10267950"/>
          <a:ext cx="171450" cy="1809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180974</xdr:colOff>
      <xdr:row>72</xdr:row>
      <xdr:rowOff>57150</xdr:rowOff>
    </xdr:from>
    <xdr:to>
      <xdr:col>20</xdr:col>
      <xdr:colOff>361949</xdr:colOff>
      <xdr:row>72</xdr:row>
      <xdr:rowOff>228600</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6667499" y="8715375"/>
          <a:ext cx="18097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180974</xdr:colOff>
      <xdr:row>113</xdr:row>
      <xdr:rowOff>57150</xdr:rowOff>
    </xdr:from>
    <xdr:to>
      <xdr:col>20</xdr:col>
      <xdr:colOff>361949</xdr:colOff>
      <xdr:row>113</xdr:row>
      <xdr:rowOff>228600</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6667499" y="19221450"/>
          <a:ext cx="18097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180974</xdr:colOff>
      <xdr:row>154</xdr:row>
      <xdr:rowOff>57150</xdr:rowOff>
    </xdr:from>
    <xdr:to>
      <xdr:col>20</xdr:col>
      <xdr:colOff>361949</xdr:colOff>
      <xdr:row>154</xdr:row>
      <xdr:rowOff>228600</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6667499" y="29727525"/>
          <a:ext cx="18097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14</xdr:col>
      <xdr:colOff>19051</xdr:colOff>
      <xdr:row>80</xdr:row>
      <xdr:rowOff>47625</xdr:rowOff>
    </xdr:from>
    <xdr:to>
      <xdr:col>14</xdr:col>
      <xdr:colOff>190501</xdr:colOff>
      <xdr:row>80</xdr:row>
      <xdr:rowOff>228600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6696076" y="10267950"/>
          <a:ext cx="171450" cy="1809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14</xdr:col>
      <xdr:colOff>19051</xdr:colOff>
      <xdr:row>121</xdr:row>
      <xdr:rowOff>47625</xdr:rowOff>
    </xdr:from>
    <xdr:to>
      <xdr:col>14</xdr:col>
      <xdr:colOff>190501</xdr:colOff>
      <xdr:row>121</xdr:row>
      <xdr:rowOff>228600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6696076" y="10267950"/>
          <a:ext cx="171450" cy="1809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14</xdr:col>
      <xdr:colOff>19051</xdr:colOff>
      <xdr:row>162</xdr:row>
      <xdr:rowOff>47625</xdr:rowOff>
    </xdr:from>
    <xdr:to>
      <xdr:col>14</xdr:col>
      <xdr:colOff>190501</xdr:colOff>
      <xdr:row>162</xdr:row>
      <xdr:rowOff>228600</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6696076" y="10267950"/>
          <a:ext cx="171450" cy="1809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285749</xdr:colOff>
      <xdr:row>30</xdr:row>
      <xdr:rowOff>57150</xdr:rowOff>
    </xdr:from>
    <xdr:to>
      <xdr:col>13</xdr:col>
      <xdr:colOff>466724</xdr:colOff>
      <xdr:row>30</xdr:row>
      <xdr:rowOff>228600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8229599" y="8429625"/>
          <a:ext cx="18097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104775</xdr:colOff>
      <xdr:row>38</xdr:row>
      <xdr:rowOff>47625</xdr:rowOff>
    </xdr:from>
    <xdr:to>
      <xdr:col>12</xdr:col>
      <xdr:colOff>276225</xdr:colOff>
      <xdr:row>38</xdr:row>
      <xdr:rowOff>228600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7620000" y="9982200"/>
          <a:ext cx="171450" cy="1809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13</xdr:col>
      <xdr:colOff>285749</xdr:colOff>
      <xdr:row>70</xdr:row>
      <xdr:rowOff>57150</xdr:rowOff>
    </xdr:from>
    <xdr:to>
      <xdr:col>13</xdr:col>
      <xdr:colOff>466724</xdr:colOff>
      <xdr:row>70</xdr:row>
      <xdr:rowOff>228600</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8229599" y="18649950"/>
          <a:ext cx="18097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104775</xdr:colOff>
      <xdr:row>78</xdr:row>
      <xdr:rowOff>38100</xdr:rowOff>
    </xdr:from>
    <xdr:to>
      <xdr:col>12</xdr:col>
      <xdr:colOff>276225</xdr:colOff>
      <xdr:row>78</xdr:row>
      <xdr:rowOff>219075</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620000" y="20193000"/>
          <a:ext cx="171450" cy="1809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1</xdr:row>
      <xdr:rowOff>0</xdr:rowOff>
    </xdr:from>
    <xdr:to>
      <xdr:col>11</xdr:col>
      <xdr:colOff>542925</xdr:colOff>
      <xdr:row>25</xdr:row>
      <xdr:rowOff>133350</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6600825" y="171450"/>
          <a:ext cx="542925" cy="4248150"/>
        </a:xfrm>
        <a:prstGeom prst="rightBrace">
          <a:avLst>
            <a:gd name="adj1" fmla="val 5192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571500</xdr:colOff>
      <xdr:row>8</xdr:row>
      <xdr:rowOff>104775</xdr:rowOff>
    </xdr:from>
    <xdr:to>
      <xdr:col>12</xdr:col>
      <xdr:colOff>361950</xdr:colOff>
      <xdr:row>18</xdr:row>
      <xdr:rowOff>28575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172325" y="1476375"/>
          <a:ext cx="47625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pPr algn="ctr"/>
          <a:r>
            <a:rPr kumimoji="1" lang="ja-JP" altLang="en-US" sz="2000"/>
            <a:t>個人１枚目</a:t>
          </a:r>
        </a:p>
      </xdr:txBody>
    </xdr:sp>
    <xdr:clientData/>
  </xdr:twoCellAnchor>
  <xdr:twoCellAnchor>
    <xdr:from>
      <xdr:col>11</xdr:col>
      <xdr:colOff>0</xdr:colOff>
      <xdr:row>26</xdr:row>
      <xdr:rowOff>0</xdr:rowOff>
    </xdr:from>
    <xdr:to>
      <xdr:col>11</xdr:col>
      <xdr:colOff>542925</xdr:colOff>
      <xdr:row>50</xdr:row>
      <xdr:rowOff>133350</xdr:rowOff>
    </xdr:to>
    <xdr:sp macro="" textlink="">
      <xdr:nvSpPr>
        <xdr:cNvPr id="4" name="右中かっこ 3">
          <a:extLst>
            <a:ext uri="{FF2B5EF4-FFF2-40B4-BE49-F238E27FC236}">
              <a16:creationId xmlns:a16="http://schemas.microsoft.com/office/drawing/2014/main" id="{00000000-0008-0000-0700-000004000000}"/>
            </a:ext>
          </a:extLst>
        </xdr:cNvPr>
        <xdr:cNvSpPr/>
      </xdr:nvSpPr>
      <xdr:spPr>
        <a:xfrm>
          <a:off x="6600825" y="7029450"/>
          <a:ext cx="542925" cy="4248150"/>
        </a:xfrm>
        <a:prstGeom prst="rightBrace">
          <a:avLst>
            <a:gd name="adj1" fmla="val 5192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571500</xdr:colOff>
      <xdr:row>33</xdr:row>
      <xdr:rowOff>104775</xdr:rowOff>
    </xdr:from>
    <xdr:to>
      <xdr:col>12</xdr:col>
      <xdr:colOff>361950</xdr:colOff>
      <xdr:row>43</xdr:row>
      <xdr:rowOff>28575</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7172325" y="8334375"/>
          <a:ext cx="47625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pPr algn="ctr"/>
          <a:r>
            <a:rPr kumimoji="1" lang="ja-JP" altLang="en-US" sz="2000"/>
            <a:t>個人２枚目</a:t>
          </a:r>
        </a:p>
      </xdr:txBody>
    </xdr:sp>
    <xdr:clientData/>
  </xdr:twoCellAnchor>
  <xdr:twoCellAnchor>
    <xdr:from>
      <xdr:col>11</xdr:col>
      <xdr:colOff>0</xdr:colOff>
      <xdr:row>51</xdr:row>
      <xdr:rowOff>0</xdr:rowOff>
    </xdr:from>
    <xdr:to>
      <xdr:col>11</xdr:col>
      <xdr:colOff>542925</xdr:colOff>
      <xdr:row>75</xdr:row>
      <xdr:rowOff>133350</xdr:rowOff>
    </xdr:to>
    <xdr:sp macro="" textlink="">
      <xdr:nvSpPr>
        <xdr:cNvPr id="6" name="右中かっこ 5">
          <a:extLst>
            <a:ext uri="{FF2B5EF4-FFF2-40B4-BE49-F238E27FC236}">
              <a16:creationId xmlns:a16="http://schemas.microsoft.com/office/drawing/2014/main" id="{00000000-0008-0000-0700-000006000000}"/>
            </a:ext>
          </a:extLst>
        </xdr:cNvPr>
        <xdr:cNvSpPr/>
      </xdr:nvSpPr>
      <xdr:spPr>
        <a:xfrm>
          <a:off x="6600825" y="13887450"/>
          <a:ext cx="542925" cy="4248150"/>
        </a:xfrm>
        <a:prstGeom prst="rightBrace">
          <a:avLst>
            <a:gd name="adj1" fmla="val 5192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571500</xdr:colOff>
      <xdr:row>58</xdr:row>
      <xdr:rowOff>104775</xdr:rowOff>
    </xdr:from>
    <xdr:to>
      <xdr:col>12</xdr:col>
      <xdr:colOff>361950</xdr:colOff>
      <xdr:row>68</xdr:row>
      <xdr:rowOff>28575</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7172325" y="15192375"/>
          <a:ext cx="47625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pPr algn="ctr"/>
          <a:r>
            <a:rPr kumimoji="1" lang="ja-JP" altLang="en-US" sz="2000"/>
            <a:t>個人３枚目</a:t>
          </a:r>
        </a:p>
      </xdr:txBody>
    </xdr:sp>
    <xdr:clientData/>
  </xdr:twoCellAnchor>
  <xdr:twoCellAnchor>
    <xdr:from>
      <xdr:col>11</xdr:col>
      <xdr:colOff>0</xdr:colOff>
      <xdr:row>76</xdr:row>
      <xdr:rowOff>0</xdr:rowOff>
    </xdr:from>
    <xdr:to>
      <xdr:col>11</xdr:col>
      <xdr:colOff>542925</xdr:colOff>
      <xdr:row>100</xdr:row>
      <xdr:rowOff>133350</xdr:rowOff>
    </xdr:to>
    <xdr:sp macro="" textlink="">
      <xdr:nvSpPr>
        <xdr:cNvPr id="8" name="右中かっこ 7">
          <a:extLst>
            <a:ext uri="{FF2B5EF4-FFF2-40B4-BE49-F238E27FC236}">
              <a16:creationId xmlns:a16="http://schemas.microsoft.com/office/drawing/2014/main" id="{00000000-0008-0000-0700-000008000000}"/>
            </a:ext>
          </a:extLst>
        </xdr:cNvPr>
        <xdr:cNvSpPr/>
      </xdr:nvSpPr>
      <xdr:spPr>
        <a:xfrm>
          <a:off x="6600825" y="20745450"/>
          <a:ext cx="542925" cy="4248150"/>
        </a:xfrm>
        <a:prstGeom prst="rightBrace">
          <a:avLst>
            <a:gd name="adj1" fmla="val 5192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571500</xdr:colOff>
      <xdr:row>83</xdr:row>
      <xdr:rowOff>104775</xdr:rowOff>
    </xdr:from>
    <xdr:to>
      <xdr:col>12</xdr:col>
      <xdr:colOff>361950</xdr:colOff>
      <xdr:row>93</xdr:row>
      <xdr:rowOff>28575</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7172325" y="22050375"/>
          <a:ext cx="47625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pPr algn="ctr"/>
          <a:r>
            <a:rPr kumimoji="1" lang="ja-JP" altLang="en-US" sz="2000"/>
            <a:t>個人４枚目</a:t>
          </a:r>
        </a:p>
      </xdr:txBody>
    </xdr:sp>
    <xdr:clientData/>
  </xdr:twoCellAnchor>
  <xdr:twoCellAnchor>
    <xdr:from>
      <xdr:col>11</xdr:col>
      <xdr:colOff>0</xdr:colOff>
      <xdr:row>101</xdr:row>
      <xdr:rowOff>1</xdr:rowOff>
    </xdr:from>
    <xdr:to>
      <xdr:col>11</xdr:col>
      <xdr:colOff>542925</xdr:colOff>
      <xdr:row>124</xdr:row>
      <xdr:rowOff>161925</xdr:rowOff>
    </xdr:to>
    <xdr:sp macro="" textlink="">
      <xdr:nvSpPr>
        <xdr:cNvPr id="10" name="右中かっこ 9">
          <a:extLst>
            <a:ext uri="{FF2B5EF4-FFF2-40B4-BE49-F238E27FC236}">
              <a16:creationId xmlns:a16="http://schemas.microsoft.com/office/drawing/2014/main" id="{00000000-0008-0000-0700-00000A000000}"/>
            </a:ext>
          </a:extLst>
        </xdr:cNvPr>
        <xdr:cNvSpPr/>
      </xdr:nvSpPr>
      <xdr:spPr>
        <a:xfrm>
          <a:off x="8477250" y="17316451"/>
          <a:ext cx="542925" cy="4105274"/>
        </a:xfrm>
        <a:prstGeom prst="rightBrace">
          <a:avLst>
            <a:gd name="adj1" fmla="val 5192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571500</xdr:colOff>
      <xdr:row>106</xdr:row>
      <xdr:rowOff>171449</xdr:rowOff>
    </xdr:from>
    <xdr:to>
      <xdr:col>12</xdr:col>
      <xdr:colOff>361950</xdr:colOff>
      <xdr:row>118</xdr:row>
      <xdr:rowOff>142874</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9048750" y="18345149"/>
          <a:ext cx="476250" cy="2028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pPr algn="ctr"/>
          <a:r>
            <a:rPr kumimoji="1" lang="ja-JP" altLang="en-US" sz="2000"/>
            <a:t>リレー１枚目</a:t>
          </a:r>
        </a:p>
      </xdr:txBody>
    </xdr:sp>
    <xdr:clientData/>
  </xdr:twoCellAnchor>
  <xdr:twoCellAnchor>
    <xdr:from>
      <xdr:col>11</xdr:col>
      <xdr:colOff>0</xdr:colOff>
      <xdr:row>125</xdr:row>
      <xdr:rowOff>9525</xdr:rowOff>
    </xdr:from>
    <xdr:to>
      <xdr:col>11</xdr:col>
      <xdr:colOff>542925</xdr:colOff>
      <xdr:row>148</xdr:row>
      <xdr:rowOff>142874</xdr:rowOff>
    </xdr:to>
    <xdr:sp macro="" textlink="">
      <xdr:nvSpPr>
        <xdr:cNvPr id="14" name="右中かっこ 13">
          <a:extLst>
            <a:ext uri="{FF2B5EF4-FFF2-40B4-BE49-F238E27FC236}">
              <a16:creationId xmlns:a16="http://schemas.microsoft.com/office/drawing/2014/main" id="{00000000-0008-0000-0700-00000E000000}"/>
            </a:ext>
          </a:extLst>
        </xdr:cNvPr>
        <xdr:cNvSpPr/>
      </xdr:nvSpPr>
      <xdr:spPr>
        <a:xfrm>
          <a:off x="8477250" y="21440775"/>
          <a:ext cx="542925" cy="4076699"/>
        </a:xfrm>
        <a:prstGeom prst="rightBrace">
          <a:avLst>
            <a:gd name="adj1" fmla="val 5192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571500</xdr:colOff>
      <xdr:row>130</xdr:row>
      <xdr:rowOff>161924</xdr:rowOff>
    </xdr:from>
    <xdr:to>
      <xdr:col>12</xdr:col>
      <xdr:colOff>361950</xdr:colOff>
      <xdr:row>142</xdr:row>
      <xdr:rowOff>133349</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9048750" y="22450424"/>
          <a:ext cx="476250" cy="2028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pPr algn="ctr"/>
          <a:r>
            <a:rPr kumimoji="1" lang="ja-JP" altLang="en-US" sz="2000"/>
            <a:t>リレー</a:t>
          </a:r>
          <a:r>
            <a:rPr kumimoji="1" lang="en-US" altLang="ja-JP" sz="2000"/>
            <a:t>2</a:t>
          </a:r>
          <a:r>
            <a:rPr kumimoji="1" lang="ja-JP" altLang="en-US" sz="2000"/>
            <a:t>枚目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48"/>
  <sheetViews>
    <sheetView tabSelected="1" workbookViewId="0">
      <selection sqref="A1:C1"/>
    </sheetView>
  </sheetViews>
  <sheetFormatPr defaultRowHeight="13.5" x14ac:dyDescent="0.15"/>
  <cols>
    <col min="1" max="1" width="19.625" customWidth="1"/>
    <col min="2" max="2" width="17.875" customWidth="1"/>
    <col min="3" max="3" width="37.375" customWidth="1"/>
    <col min="4" max="4" width="7.125" customWidth="1"/>
    <col min="5" max="5" width="25.625" customWidth="1"/>
    <col min="6" max="6" width="17.25" customWidth="1"/>
    <col min="7" max="7" width="28.25" customWidth="1"/>
  </cols>
  <sheetData>
    <row r="1" spans="1:7" ht="19.5" customHeight="1" x14ac:dyDescent="0.15">
      <c r="A1" s="138" t="s">
        <v>1201</v>
      </c>
      <c r="B1" s="138"/>
      <c r="C1" s="138"/>
      <c r="F1" s="139" t="s">
        <v>1243</v>
      </c>
      <c r="G1" s="139"/>
    </row>
    <row r="2" spans="1:7" ht="22.5" customHeight="1" x14ac:dyDescent="0.15">
      <c r="A2" s="137" t="s">
        <v>1202</v>
      </c>
      <c r="B2" s="137"/>
      <c r="C2" s="58"/>
      <c r="F2" s="139"/>
      <c r="G2" s="139"/>
    </row>
    <row r="3" spans="1:7" ht="22.5" customHeight="1" x14ac:dyDescent="0.15">
      <c r="A3" s="137" t="s">
        <v>1203</v>
      </c>
      <c r="B3" s="137"/>
      <c r="C3" s="58"/>
      <c r="F3" s="139"/>
      <c r="G3" s="139"/>
    </row>
    <row r="4" spans="1:7" ht="22.5" customHeight="1" x14ac:dyDescent="0.15">
      <c r="A4" s="137" t="s">
        <v>1204</v>
      </c>
      <c r="B4" s="137"/>
      <c r="C4" s="58"/>
      <c r="F4" s="59" t="s">
        <v>2</v>
      </c>
      <c r="G4" s="59" t="s">
        <v>1205</v>
      </c>
    </row>
    <row r="5" spans="1:7" ht="22.5" customHeight="1" x14ac:dyDescent="0.15">
      <c r="A5" s="137" t="s">
        <v>1206</v>
      </c>
      <c r="B5" s="137"/>
      <c r="C5" s="58"/>
      <c r="F5" s="58"/>
      <c r="G5" s="58"/>
    </row>
    <row r="6" spans="1:7" ht="22.5" customHeight="1" x14ac:dyDescent="0.15">
      <c r="A6" s="137" t="s">
        <v>1222</v>
      </c>
      <c r="B6" s="137"/>
      <c r="C6" s="58"/>
      <c r="F6" s="58"/>
      <c r="G6" s="58"/>
    </row>
    <row r="7" spans="1:7" ht="22.5" customHeight="1" x14ac:dyDescent="0.15">
      <c r="A7" s="137" t="s">
        <v>1223</v>
      </c>
      <c r="B7" s="137"/>
      <c r="C7" s="58"/>
      <c r="F7" s="58"/>
      <c r="G7" s="58"/>
    </row>
    <row r="8" spans="1:7" ht="22.5" customHeight="1" x14ac:dyDescent="0.15">
      <c r="A8" s="137" t="s">
        <v>1224</v>
      </c>
      <c r="B8" s="137"/>
      <c r="C8" s="60"/>
      <c r="D8" s="44"/>
      <c r="E8" s="61"/>
      <c r="F8" s="58"/>
      <c r="G8" s="58"/>
    </row>
    <row r="9" spans="1:7" ht="22.5" customHeight="1" x14ac:dyDescent="0.15">
      <c r="A9" s="137" t="s">
        <v>1207</v>
      </c>
      <c r="B9" s="59" t="s">
        <v>1208</v>
      </c>
      <c r="C9" s="84"/>
      <c r="D9" s="131">
        <f>kyougisha転記用!Q2</f>
        <v>0</v>
      </c>
      <c r="E9" s="140" t="s">
        <v>1295</v>
      </c>
      <c r="F9" s="58"/>
      <c r="G9" s="58"/>
    </row>
    <row r="10" spans="1:7" ht="22.5" customHeight="1" x14ac:dyDescent="0.15">
      <c r="A10" s="137"/>
      <c r="B10" s="59" t="s">
        <v>1209</v>
      </c>
      <c r="C10" s="84"/>
      <c r="D10" s="131">
        <f>kyougisha転記用!T2</f>
        <v>0</v>
      </c>
      <c r="E10" s="140"/>
    </row>
    <row r="11" spans="1:7" ht="22.5" customHeight="1" x14ac:dyDescent="0.15">
      <c r="A11" s="137"/>
      <c r="B11" s="59" t="s">
        <v>1210</v>
      </c>
      <c r="C11" s="85">
        <f>C9+C10</f>
        <v>0</v>
      </c>
      <c r="D11" s="131">
        <f>D9+D10</f>
        <v>0</v>
      </c>
      <c r="E11" s="140"/>
      <c r="F11" s="62"/>
      <c r="G11" s="62"/>
    </row>
    <row r="12" spans="1:7" ht="22.5" customHeight="1" x14ac:dyDescent="0.15">
      <c r="A12" s="136" t="s">
        <v>1211</v>
      </c>
      <c r="B12" s="59" t="s">
        <v>1208</v>
      </c>
      <c r="C12" s="84"/>
      <c r="D12" s="131">
        <f>'申込書（個人種目）'!X3+'申込書（個人種目）'!X44+'申込書（個人種目）'!X85+'申込書（個人種目）'!X126</f>
        <v>0</v>
      </c>
      <c r="E12" s="140"/>
      <c r="F12" s="63"/>
      <c r="G12" s="63"/>
    </row>
    <row r="13" spans="1:7" ht="22.5" customHeight="1" x14ac:dyDescent="0.15">
      <c r="A13" s="137"/>
      <c r="B13" s="59" t="s">
        <v>1209</v>
      </c>
      <c r="C13" s="84"/>
      <c r="D13" s="131">
        <f>'申込書（個人種目）'!X4+'申込書（個人種目）'!X45+'申込書（個人種目）'!X86+'申込書（個人種目）'!X127</f>
        <v>0</v>
      </c>
      <c r="E13" s="140"/>
    </row>
    <row r="14" spans="1:7" ht="22.5" customHeight="1" x14ac:dyDescent="0.15">
      <c r="A14" s="137"/>
      <c r="B14" s="59" t="s">
        <v>1210</v>
      </c>
      <c r="C14" s="85">
        <f>C12+C13</f>
        <v>0</v>
      </c>
      <c r="D14" s="131">
        <f>D12+D13</f>
        <v>0</v>
      </c>
      <c r="E14" s="140"/>
    </row>
    <row r="15" spans="1:7" ht="22.5" customHeight="1" x14ac:dyDescent="0.15">
      <c r="A15" s="136" t="s">
        <v>1212</v>
      </c>
      <c r="B15" s="59" t="s">
        <v>1208</v>
      </c>
      <c r="C15" s="84"/>
      <c r="D15" s="131">
        <f>'申込書（リレー種目）'!Q3+'申込書（リレー種目）'!Q43</f>
        <v>0</v>
      </c>
      <c r="E15" s="140"/>
      <c r="F15" s="63"/>
      <c r="G15" s="63"/>
    </row>
    <row r="16" spans="1:7" ht="22.5" customHeight="1" x14ac:dyDescent="0.15">
      <c r="A16" s="137"/>
      <c r="B16" s="59" t="s">
        <v>1209</v>
      </c>
      <c r="C16" s="84"/>
      <c r="D16" s="131">
        <f>'申込書（リレー種目）'!Q4+'申込書（リレー種目）'!Q44</f>
        <v>0</v>
      </c>
      <c r="E16" s="140"/>
    </row>
    <row r="17" spans="1:5" ht="22.5" customHeight="1" x14ac:dyDescent="0.15">
      <c r="A17" s="137"/>
      <c r="B17" s="59" t="s">
        <v>1210</v>
      </c>
      <c r="C17" s="85">
        <f>C15+C16</f>
        <v>0</v>
      </c>
      <c r="D17" s="131">
        <f>D15+D16</f>
        <v>0</v>
      </c>
      <c r="E17" s="140"/>
    </row>
    <row r="18" spans="1:5" ht="19.5" customHeight="1" x14ac:dyDescent="0.15">
      <c r="C18" s="64" t="s">
        <v>1213</v>
      </c>
      <c r="D18" s="135" t="s">
        <v>1296</v>
      </c>
      <c r="E18" s="135"/>
    </row>
    <row r="19" spans="1:5" x14ac:dyDescent="0.15">
      <c r="D19" s="135"/>
      <c r="E19" s="135"/>
    </row>
    <row r="20" spans="1:5" x14ac:dyDescent="0.15">
      <c r="D20" s="135"/>
      <c r="E20" s="135"/>
    </row>
    <row r="21" spans="1:5" x14ac:dyDescent="0.15">
      <c r="D21" s="135"/>
      <c r="E21" s="135"/>
    </row>
    <row r="25" spans="1:5" x14ac:dyDescent="0.15">
      <c r="C25" s="65"/>
    </row>
    <row r="26" spans="1:5" x14ac:dyDescent="0.15">
      <c r="C26" t="s">
        <v>31</v>
      </c>
    </row>
    <row r="27" spans="1:5" x14ac:dyDescent="0.15">
      <c r="C27" t="s">
        <v>71</v>
      </c>
    </row>
    <row r="28" spans="1:5" x14ac:dyDescent="0.15">
      <c r="C28" t="s">
        <v>28</v>
      </c>
    </row>
    <row r="29" spans="1:5" x14ac:dyDescent="0.15">
      <c r="C29" t="s">
        <v>39</v>
      </c>
    </row>
    <row r="30" spans="1:5" x14ac:dyDescent="0.15">
      <c r="C30" t="s">
        <v>42</v>
      </c>
    </row>
    <row r="31" spans="1:5" x14ac:dyDescent="0.15">
      <c r="C31" t="s">
        <v>50</v>
      </c>
    </row>
    <row r="32" spans="1:5" x14ac:dyDescent="0.15">
      <c r="C32" t="s">
        <v>1387</v>
      </c>
    </row>
    <row r="33" spans="3:3" x14ac:dyDescent="0.15">
      <c r="C33" t="s">
        <v>1388</v>
      </c>
    </row>
    <row r="34" spans="3:3" x14ac:dyDescent="0.15">
      <c r="C34" t="s">
        <v>1389</v>
      </c>
    </row>
    <row r="35" spans="3:3" x14ac:dyDescent="0.15">
      <c r="C35" t="s">
        <v>55</v>
      </c>
    </row>
    <row r="36" spans="3:3" x14ac:dyDescent="0.15">
      <c r="C36" t="s">
        <v>1421</v>
      </c>
    </row>
    <row r="37" spans="3:3" x14ac:dyDescent="0.15">
      <c r="C37" t="s">
        <v>63</v>
      </c>
    </row>
    <row r="38" spans="3:3" x14ac:dyDescent="0.15">
      <c r="C38" t="s">
        <v>1124</v>
      </c>
    </row>
    <row r="39" spans="3:3" x14ac:dyDescent="0.15">
      <c r="C39" t="s">
        <v>58</v>
      </c>
    </row>
    <row r="40" spans="3:3" x14ac:dyDescent="0.15">
      <c r="C40" t="s">
        <v>68</v>
      </c>
    </row>
    <row r="41" spans="3:3" x14ac:dyDescent="0.15">
      <c r="C41" t="s">
        <v>1125</v>
      </c>
    </row>
    <row r="42" spans="3:3" x14ac:dyDescent="0.15">
      <c r="C42" t="s">
        <v>76</v>
      </c>
    </row>
    <row r="43" spans="3:3" x14ac:dyDescent="0.15">
      <c r="C43" t="s">
        <v>1126</v>
      </c>
    </row>
    <row r="44" spans="3:3" x14ac:dyDescent="0.15">
      <c r="C44" t="s">
        <v>1127</v>
      </c>
    </row>
    <row r="45" spans="3:3" x14ac:dyDescent="0.15">
      <c r="C45" t="s">
        <v>1128</v>
      </c>
    </row>
    <row r="46" spans="3:3" x14ac:dyDescent="0.15">
      <c r="C46" t="s">
        <v>1390</v>
      </c>
    </row>
    <row r="47" spans="3:3" x14ac:dyDescent="0.15">
      <c r="C47" t="s">
        <v>1129</v>
      </c>
    </row>
    <row r="48" spans="3:3" x14ac:dyDescent="0.15">
      <c r="C48" t="s">
        <v>1130</v>
      </c>
    </row>
    <row r="49" spans="3:3" x14ac:dyDescent="0.15">
      <c r="C49" t="s">
        <v>36</v>
      </c>
    </row>
    <row r="50" spans="3:3" x14ac:dyDescent="0.15">
      <c r="C50" t="s">
        <v>1131</v>
      </c>
    </row>
    <row r="51" spans="3:3" x14ac:dyDescent="0.15">
      <c r="C51" t="s">
        <v>1391</v>
      </c>
    </row>
    <row r="52" spans="3:3" x14ac:dyDescent="0.15">
      <c r="C52" t="s">
        <v>1134</v>
      </c>
    </row>
    <row r="53" spans="3:3" x14ac:dyDescent="0.15">
      <c r="C53" t="s">
        <v>1392</v>
      </c>
    </row>
    <row r="54" spans="3:3" x14ac:dyDescent="0.15">
      <c r="C54" t="s">
        <v>214</v>
      </c>
    </row>
    <row r="55" spans="3:3" x14ac:dyDescent="0.15">
      <c r="C55" t="s">
        <v>92</v>
      </c>
    </row>
    <row r="56" spans="3:3" x14ac:dyDescent="0.15">
      <c r="C56" t="s">
        <v>95</v>
      </c>
    </row>
    <row r="57" spans="3:3" x14ac:dyDescent="0.15">
      <c r="C57" t="s">
        <v>433</v>
      </c>
    </row>
    <row r="58" spans="3:3" x14ac:dyDescent="0.15">
      <c r="C58" t="s">
        <v>436</v>
      </c>
    </row>
    <row r="59" spans="3:3" x14ac:dyDescent="0.15">
      <c r="C59" t="s">
        <v>98</v>
      </c>
    </row>
    <row r="60" spans="3:3" x14ac:dyDescent="0.15">
      <c r="C60" t="s">
        <v>101</v>
      </c>
    </row>
    <row r="61" spans="3:3" x14ac:dyDescent="0.15">
      <c r="C61" t="s">
        <v>104</v>
      </c>
    </row>
    <row r="62" spans="3:3" x14ac:dyDescent="0.15">
      <c r="C62" t="s">
        <v>120</v>
      </c>
    </row>
    <row r="63" spans="3:3" x14ac:dyDescent="0.15">
      <c r="C63" t="s">
        <v>107</v>
      </c>
    </row>
    <row r="64" spans="3:3" x14ac:dyDescent="0.15">
      <c r="C64" t="s">
        <v>110</v>
      </c>
    </row>
    <row r="65" spans="3:3" x14ac:dyDescent="0.15">
      <c r="C65" t="s">
        <v>113</v>
      </c>
    </row>
    <row r="66" spans="3:3" x14ac:dyDescent="0.15">
      <c r="C66" t="s">
        <v>116</v>
      </c>
    </row>
    <row r="67" spans="3:3" x14ac:dyDescent="0.15">
      <c r="C67" t="s">
        <v>1138</v>
      </c>
    </row>
    <row r="68" spans="3:3" x14ac:dyDescent="0.15">
      <c r="C68" t="s">
        <v>1393</v>
      </c>
    </row>
    <row r="69" spans="3:3" x14ac:dyDescent="0.15">
      <c r="C69" t="s">
        <v>144</v>
      </c>
    </row>
    <row r="70" spans="3:3" x14ac:dyDescent="0.15">
      <c r="C70" t="s">
        <v>146</v>
      </c>
    </row>
    <row r="71" spans="3:3" x14ac:dyDescent="0.15">
      <c r="C71" t="s">
        <v>155</v>
      </c>
    </row>
    <row r="72" spans="3:3" x14ac:dyDescent="0.15">
      <c r="C72" t="s">
        <v>152</v>
      </c>
    </row>
    <row r="73" spans="3:3" x14ac:dyDescent="0.15">
      <c r="C73" t="s">
        <v>149</v>
      </c>
    </row>
    <row r="74" spans="3:3" x14ac:dyDescent="0.15">
      <c r="C74" t="s">
        <v>1394</v>
      </c>
    </row>
    <row r="75" spans="3:3" x14ac:dyDescent="0.15">
      <c r="C75" t="s">
        <v>164</v>
      </c>
    </row>
    <row r="76" spans="3:3" x14ac:dyDescent="0.15">
      <c r="C76" t="s">
        <v>167</v>
      </c>
    </row>
    <row r="77" spans="3:3" x14ac:dyDescent="0.15">
      <c r="C77" t="s">
        <v>1424</v>
      </c>
    </row>
    <row r="78" spans="3:3" x14ac:dyDescent="0.15">
      <c r="C78" t="s">
        <v>173</v>
      </c>
    </row>
    <row r="79" spans="3:3" x14ac:dyDescent="0.15">
      <c r="C79" t="s">
        <v>178</v>
      </c>
    </row>
    <row r="80" spans="3:3" x14ac:dyDescent="0.15">
      <c r="C80" t="s">
        <v>175</v>
      </c>
    </row>
    <row r="81" spans="3:3" x14ac:dyDescent="0.15">
      <c r="C81" t="s">
        <v>181</v>
      </c>
    </row>
    <row r="82" spans="3:3" x14ac:dyDescent="0.15">
      <c r="C82" t="s">
        <v>184</v>
      </c>
    </row>
    <row r="83" spans="3:3" x14ac:dyDescent="0.15">
      <c r="C83" t="s">
        <v>193</v>
      </c>
    </row>
    <row r="84" spans="3:3" x14ac:dyDescent="0.15">
      <c r="C84" t="s">
        <v>187</v>
      </c>
    </row>
    <row r="85" spans="3:3" x14ac:dyDescent="0.15">
      <c r="C85" t="s">
        <v>197</v>
      </c>
    </row>
    <row r="86" spans="3:3" x14ac:dyDescent="0.15">
      <c r="C86" t="s">
        <v>439</v>
      </c>
    </row>
    <row r="87" spans="3:3" x14ac:dyDescent="0.15">
      <c r="C87" t="s">
        <v>202</v>
      </c>
    </row>
    <row r="88" spans="3:3" x14ac:dyDescent="0.15">
      <c r="C88" t="s">
        <v>199</v>
      </c>
    </row>
    <row r="89" spans="3:3" x14ac:dyDescent="0.15">
      <c r="C89" t="s">
        <v>208</v>
      </c>
    </row>
    <row r="90" spans="3:3" x14ac:dyDescent="0.15">
      <c r="C90" t="s">
        <v>205</v>
      </c>
    </row>
    <row r="91" spans="3:3" x14ac:dyDescent="0.15">
      <c r="C91" t="s">
        <v>228</v>
      </c>
    </row>
    <row r="92" spans="3:3" x14ac:dyDescent="0.15">
      <c r="C92" t="s">
        <v>225</v>
      </c>
    </row>
    <row r="93" spans="3:3" x14ac:dyDescent="0.15">
      <c r="C93" t="s">
        <v>222</v>
      </c>
    </row>
    <row r="94" spans="3:3" x14ac:dyDescent="0.15">
      <c r="C94" t="s">
        <v>219</v>
      </c>
    </row>
    <row r="95" spans="3:3" x14ac:dyDescent="0.15">
      <c r="C95" t="s">
        <v>123</v>
      </c>
    </row>
    <row r="96" spans="3:3" x14ac:dyDescent="0.15">
      <c r="C96" t="s">
        <v>125</v>
      </c>
    </row>
    <row r="97" spans="3:3" x14ac:dyDescent="0.15">
      <c r="C97" t="s">
        <v>128</v>
      </c>
    </row>
    <row r="98" spans="3:3" x14ac:dyDescent="0.15">
      <c r="C98" t="s">
        <v>131</v>
      </c>
    </row>
    <row r="99" spans="3:3" x14ac:dyDescent="0.15">
      <c r="C99" t="s">
        <v>134</v>
      </c>
    </row>
    <row r="100" spans="3:3" x14ac:dyDescent="0.15">
      <c r="C100" t="s">
        <v>1426</v>
      </c>
    </row>
    <row r="101" spans="3:3" x14ac:dyDescent="0.15">
      <c r="C101" t="s">
        <v>1427</v>
      </c>
    </row>
    <row r="102" spans="3:3" x14ac:dyDescent="0.15">
      <c r="C102" t="s">
        <v>140</v>
      </c>
    </row>
    <row r="103" spans="3:3" x14ac:dyDescent="0.15">
      <c r="C103" t="s">
        <v>158</v>
      </c>
    </row>
    <row r="104" spans="3:3" x14ac:dyDescent="0.15">
      <c r="C104" t="s">
        <v>170</v>
      </c>
    </row>
    <row r="105" spans="3:3" x14ac:dyDescent="0.15">
      <c r="C105" t="s">
        <v>190</v>
      </c>
    </row>
    <row r="106" spans="3:3" x14ac:dyDescent="0.15">
      <c r="C106" t="s">
        <v>211</v>
      </c>
    </row>
    <row r="107" spans="3:3" x14ac:dyDescent="0.15">
      <c r="C107" t="s">
        <v>234</v>
      </c>
    </row>
    <row r="108" spans="3:3" x14ac:dyDescent="0.15">
      <c r="C108" t="s">
        <v>231</v>
      </c>
    </row>
    <row r="109" spans="3:3" x14ac:dyDescent="0.15">
      <c r="C109" t="s">
        <v>1145</v>
      </c>
    </row>
    <row r="110" spans="3:3" x14ac:dyDescent="0.15">
      <c r="C110" t="s">
        <v>1395</v>
      </c>
    </row>
    <row r="111" spans="3:3" x14ac:dyDescent="0.15">
      <c r="C111" t="s">
        <v>1396</v>
      </c>
    </row>
    <row r="112" spans="3:3" x14ac:dyDescent="0.15">
      <c r="C112" t="s">
        <v>1429</v>
      </c>
    </row>
    <row r="113" spans="3:3" x14ac:dyDescent="0.15">
      <c r="C113" t="s">
        <v>1397</v>
      </c>
    </row>
    <row r="114" spans="3:3" x14ac:dyDescent="0.15">
      <c r="C114" t="s">
        <v>1431</v>
      </c>
    </row>
    <row r="115" spans="3:3" x14ac:dyDescent="0.15">
      <c r="C115" t="s">
        <v>281</v>
      </c>
    </row>
    <row r="116" spans="3:3" x14ac:dyDescent="0.15">
      <c r="C116" t="s">
        <v>284</v>
      </c>
    </row>
    <row r="117" spans="3:3" x14ac:dyDescent="0.15">
      <c r="C117" t="s">
        <v>287</v>
      </c>
    </row>
    <row r="118" spans="3:3" x14ac:dyDescent="0.15">
      <c r="C118" t="s">
        <v>290</v>
      </c>
    </row>
    <row r="119" spans="3:3" x14ac:dyDescent="0.15">
      <c r="C119" t="s">
        <v>293</v>
      </c>
    </row>
    <row r="120" spans="3:3" x14ac:dyDescent="0.15">
      <c r="C120" t="s">
        <v>296</v>
      </c>
    </row>
    <row r="121" spans="3:3" x14ac:dyDescent="0.15">
      <c r="C121" t="s">
        <v>299</v>
      </c>
    </row>
    <row r="122" spans="3:3" x14ac:dyDescent="0.15">
      <c r="C122" t="s">
        <v>1398</v>
      </c>
    </row>
    <row r="123" spans="3:3" x14ac:dyDescent="0.15">
      <c r="C123" t="s">
        <v>442</v>
      </c>
    </row>
    <row r="124" spans="3:3" x14ac:dyDescent="0.15">
      <c r="C124" t="s">
        <v>302</v>
      </c>
    </row>
    <row r="125" spans="3:3" x14ac:dyDescent="0.15">
      <c r="C125" t="s">
        <v>1039</v>
      </c>
    </row>
    <row r="126" spans="3:3" x14ac:dyDescent="0.15">
      <c r="C126" t="s">
        <v>1040</v>
      </c>
    </row>
    <row r="127" spans="3:3" x14ac:dyDescent="0.15">
      <c r="C127" t="s">
        <v>1041</v>
      </c>
    </row>
    <row r="128" spans="3:3" x14ac:dyDescent="0.15">
      <c r="C128" t="s">
        <v>1042</v>
      </c>
    </row>
    <row r="129" spans="3:3" x14ac:dyDescent="0.15">
      <c r="C129" t="s">
        <v>1043</v>
      </c>
    </row>
    <row r="130" spans="3:3" x14ac:dyDescent="0.15">
      <c r="C130" t="s">
        <v>313</v>
      </c>
    </row>
    <row r="131" spans="3:3" x14ac:dyDescent="0.15">
      <c r="C131" t="s">
        <v>447</v>
      </c>
    </row>
    <row r="132" spans="3:3" x14ac:dyDescent="0.15">
      <c r="C132" t="s">
        <v>273</v>
      </c>
    </row>
    <row r="133" spans="3:3" x14ac:dyDescent="0.15">
      <c r="C133" t="s">
        <v>276</v>
      </c>
    </row>
    <row r="134" spans="3:3" x14ac:dyDescent="0.15">
      <c r="C134" t="s">
        <v>1149</v>
      </c>
    </row>
    <row r="135" spans="3:3" x14ac:dyDescent="0.15">
      <c r="C135" t="s">
        <v>1399</v>
      </c>
    </row>
    <row r="136" spans="3:3" x14ac:dyDescent="0.15">
      <c r="C136" t="s">
        <v>316</v>
      </c>
    </row>
    <row r="137" spans="3:3" x14ac:dyDescent="0.15">
      <c r="C137" t="s">
        <v>319</v>
      </c>
    </row>
    <row r="138" spans="3:3" x14ac:dyDescent="0.15">
      <c r="C138" t="s">
        <v>322</v>
      </c>
    </row>
    <row r="139" spans="3:3" x14ac:dyDescent="0.15">
      <c r="C139" t="s">
        <v>325</v>
      </c>
    </row>
    <row r="140" spans="3:3" x14ac:dyDescent="0.15">
      <c r="C140" t="s">
        <v>1400</v>
      </c>
    </row>
    <row r="141" spans="3:3" x14ac:dyDescent="0.15">
      <c r="C141" t="s">
        <v>328</v>
      </c>
    </row>
    <row r="142" spans="3:3" x14ac:dyDescent="0.15">
      <c r="C142" t="s">
        <v>1044</v>
      </c>
    </row>
    <row r="143" spans="3:3" x14ac:dyDescent="0.15">
      <c r="C143" t="s">
        <v>1045</v>
      </c>
    </row>
    <row r="144" spans="3:3" x14ac:dyDescent="0.15">
      <c r="C144" t="s">
        <v>1046</v>
      </c>
    </row>
    <row r="145" spans="3:3" x14ac:dyDescent="0.15">
      <c r="C145" t="s">
        <v>337</v>
      </c>
    </row>
    <row r="146" spans="3:3" x14ac:dyDescent="0.15">
      <c r="C146" t="s">
        <v>449</v>
      </c>
    </row>
    <row r="147" spans="3:3" x14ac:dyDescent="0.15">
      <c r="C147" t="s">
        <v>1401</v>
      </c>
    </row>
    <row r="148" spans="3:3" x14ac:dyDescent="0.15">
      <c r="C148" t="s">
        <v>340</v>
      </c>
    </row>
    <row r="149" spans="3:3" x14ac:dyDescent="0.15">
      <c r="C149" t="s">
        <v>1047</v>
      </c>
    </row>
    <row r="150" spans="3:3" x14ac:dyDescent="0.15">
      <c r="C150" t="s">
        <v>1048</v>
      </c>
    </row>
    <row r="151" spans="3:3" x14ac:dyDescent="0.15">
      <c r="C151" t="s">
        <v>347</v>
      </c>
    </row>
    <row r="152" spans="3:3" x14ac:dyDescent="0.15">
      <c r="C152" t="s">
        <v>1153</v>
      </c>
    </row>
    <row r="153" spans="3:3" x14ac:dyDescent="0.15">
      <c r="C153" t="s">
        <v>1402</v>
      </c>
    </row>
    <row r="154" spans="3:3" x14ac:dyDescent="0.15">
      <c r="C154" t="s">
        <v>1049</v>
      </c>
    </row>
    <row r="155" spans="3:3" x14ac:dyDescent="0.15">
      <c r="C155" t="s">
        <v>1050</v>
      </c>
    </row>
    <row r="156" spans="3:3" x14ac:dyDescent="0.15">
      <c r="C156" t="s">
        <v>1155</v>
      </c>
    </row>
    <row r="157" spans="3:3" x14ac:dyDescent="0.15">
      <c r="C157" t="s">
        <v>1433</v>
      </c>
    </row>
    <row r="158" spans="3:3" x14ac:dyDescent="0.15">
      <c r="C158" t="s">
        <v>356</v>
      </c>
    </row>
    <row r="159" spans="3:3" x14ac:dyDescent="0.15">
      <c r="C159" t="s">
        <v>1156</v>
      </c>
    </row>
    <row r="160" spans="3:3" x14ac:dyDescent="0.15">
      <c r="C160" t="s">
        <v>361</v>
      </c>
    </row>
    <row r="161" spans="3:3" x14ac:dyDescent="0.15">
      <c r="C161" t="s">
        <v>366</v>
      </c>
    </row>
    <row r="162" spans="3:3" x14ac:dyDescent="0.15">
      <c r="C162" t="s">
        <v>1403</v>
      </c>
    </row>
    <row r="163" spans="3:3" x14ac:dyDescent="0.15">
      <c r="C163" t="s">
        <v>1404</v>
      </c>
    </row>
    <row r="164" spans="3:3" x14ac:dyDescent="0.15">
      <c r="C164" t="s">
        <v>1405</v>
      </c>
    </row>
    <row r="165" spans="3:3" x14ac:dyDescent="0.15">
      <c r="C165" t="s">
        <v>1406</v>
      </c>
    </row>
    <row r="166" spans="3:3" x14ac:dyDescent="0.15">
      <c r="C166" t="s">
        <v>1407</v>
      </c>
    </row>
    <row r="167" spans="3:3" x14ac:dyDescent="0.15">
      <c r="C167" t="s">
        <v>371</v>
      </c>
    </row>
    <row r="168" spans="3:3" x14ac:dyDescent="0.15">
      <c r="C168" t="s">
        <v>453</v>
      </c>
    </row>
    <row r="169" spans="3:3" x14ac:dyDescent="0.15">
      <c r="C169" t="s">
        <v>374</v>
      </c>
    </row>
    <row r="170" spans="3:3" x14ac:dyDescent="0.15">
      <c r="C170" t="s">
        <v>1408</v>
      </c>
    </row>
    <row r="171" spans="3:3" x14ac:dyDescent="0.15">
      <c r="C171" t="s">
        <v>1409</v>
      </c>
    </row>
    <row r="172" spans="3:3" x14ac:dyDescent="0.15">
      <c r="C172" t="s">
        <v>1410</v>
      </c>
    </row>
    <row r="173" spans="3:3" x14ac:dyDescent="0.15">
      <c r="C173" t="s">
        <v>242</v>
      </c>
    </row>
    <row r="174" spans="3:3" x14ac:dyDescent="0.15">
      <c r="C174" t="s">
        <v>1452</v>
      </c>
    </row>
    <row r="175" spans="3:3" x14ac:dyDescent="0.15">
      <c r="C175" t="s">
        <v>1453</v>
      </c>
    </row>
    <row r="176" spans="3:3" x14ac:dyDescent="0.15">
      <c r="C176" t="s">
        <v>1411</v>
      </c>
    </row>
    <row r="177" spans="3:3" x14ac:dyDescent="0.15">
      <c r="C177" t="s">
        <v>1165</v>
      </c>
    </row>
    <row r="178" spans="3:3" x14ac:dyDescent="0.15">
      <c r="C178" t="s">
        <v>1166</v>
      </c>
    </row>
    <row r="179" spans="3:3" x14ac:dyDescent="0.15">
      <c r="C179" t="s">
        <v>1412</v>
      </c>
    </row>
    <row r="180" spans="3:3" x14ac:dyDescent="0.15">
      <c r="C180" t="s">
        <v>1168</v>
      </c>
    </row>
    <row r="181" spans="3:3" x14ac:dyDescent="0.15">
      <c r="C181" t="s">
        <v>254</v>
      </c>
    </row>
    <row r="182" spans="3:3" x14ac:dyDescent="0.15">
      <c r="C182" t="s">
        <v>261</v>
      </c>
    </row>
    <row r="183" spans="3:3" x14ac:dyDescent="0.15">
      <c r="C183" t="s">
        <v>263</v>
      </c>
    </row>
    <row r="184" spans="3:3" x14ac:dyDescent="0.15">
      <c r="C184" t="s">
        <v>1170</v>
      </c>
    </row>
    <row r="185" spans="3:3" x14ac:dyDescent="0.15">
      <c r="C185" t="s">
        <v>268</v>
      </c>
    </row>
    <row r="186" spans="3:3" x14ac:dyDescent="0.15">
      <c r="C186" t="s">
        <v>1171</v>
      </c>
    </row>
    <row r="187" spans="3:3" x14ac:dyDescent="0.15">
      <c r="C187" t="s">
        <v>266</v>
      </c>
    </row>
    <row r="188" spans="3:3" x14ac:dyDescent="0.15">
      <c r="C188" t="s">
        <v>376</v>
      </c>
    </row>
    <row r="189" spans="3:3" x14ac:dyDescent="0.15">
      <c r="C189" t="s">
        <v>379</v>
      </c>
    </row>
    <row r="190" spans="3:3" x14ac:dyDescent="0.15">
      <c r="C190" t="s">
        <v>382</v>
      </c>
    </row>
    <row r="191" spans="3:3" x14ac:dyDescent="0.15">
      <c r="C191" t="s">
        <v>385</v>
      </c>
    </row>
    <row r="192" spans="3:3" x14ac:dyDescent="0.15">
      <c r="C192" t="s">
        <v>388</v>
      </c>
    </row>
    <row r="193" spans="3:3" x14ac:dyDescent="0.15">
      <c r="C193" t="s">
        <v>1051</v>
      </c>
    </row>
    <row r="194" spans="3:3" x14ac:dyDescent="0.15">
      <c r="C194" t="s">
        <v>1052</v>
      </c>
    </row>
    <row r="195" spans="3:3" x14ac:dyDescent="0.15">
      <c r="C195" t="s">
        <v>1053</v>
      </c>
    </row>
    <row r="196" spans="3:3" x14ac:dyDescent="0.15">
      <c r="C196" t="s">
        <v>1054</v>
      </c>
    </row>
    <row r="197" spans="3:3" x14ac:dyDescent="0.15">
      <c r="C197" t="s">
        <v>1434</v>
      </c>
    </row>
    <row r="198" spans="3:3" x14ac:dyDescent="0.15">
      <c r="C198" t="s">
        <v>1055</v>
      </c>
    </row>
    <row r="199" spans="3:3" x14ac:dyDescent="0.15">
      <c r="C199" t="s">
        <v>425</v>
      </c>
    </row>
    <row r="200" spans="3:3" x14ac:dyDescent="0.15">
      <c r="C200" t="s">
        <v>1056</v>
      </c>
    </row>
    <row r="201" spans="3:3" x14ac:dyDescent="0.15">
      <c r="C201" t="s">
        <v>1057</v>
      </c>
    </row>
    <row r="202" spans="3:3" x14ac:dyDescent="0.15">
      <c r="C202" t="s">
        <v>395</v>
      </c>
    </row>
    <row r="203" spans="3:3" x14ac:dyDescent="0.15">
      <c r="C203" t="s">
        <v>398</v>
      </c>
    </row>
    <row r="204" spans="3:3" x14ac:dyDescent="0.15">
      <c r="C204" t="s">
        <v>401</v>
      </c>
    </row>
    <row r="205" spans="3:3" x14ac:dyDescent="0.15">
      <c r="C205" t="s">
        <v>404</v>
      </c>
    </row>
    <row r="206" spans="3:3" x14ac:dyDescent="0.15">
      <c r="C206" t="s">
        <v>407</v>
      </c>
    </row>
    <row r="207" spans="3:3" x14ac:dyDescent="0.15">
      <c r="C207" t="s">
        <v>1173</v>
      </c>
    </row>
    <row r="208" spans="3:3" x14ac:dyDescent="0.15">
      <c r="C208" t="s">
        <v>1174</v>
      </c>
    </row>
    <row r="209" spans="3:3" x14ac:dyDescent="0.15">
      <c r="C209" t="s">
        <v>1175</v>
      </c>
    </row>
    <row r="210" spans="3:3" x14ac:dyDescent="0.15">
      <c r="C210" t="s">
        <v>414</v>
      </c>
    </row>
    <row r="211" spans="3:3" x14ac:dyDescent="0.15">
      <c r="C211" t="s">
        <v>1176</v>
      </c>
    </row>
    <row r="212" spans="3:3" x14ac:dyDescent="0.15">
      <c r="C212" t="s">
        <v>1198</v>
      </c>
    </row>
    <row r="213" spans="3:3" x14ac:dyDescent="0.15">
      <c r="C213" t="s">
        <v>1435</v>
      </c>
    </row>
    <row r="214" spans="3:3" x14ac:dyDescent="0.15">
      <c r="C214" t="s">
        <v>925</v>
      </c>
    </row>
    <row r="215" spans="3:3" x14ac:dyDescent="0.15">
      <c r="C215" t="s">
        <v>1413</v>
      </c>
    </row>
    <row r="216" spans="3:3" x14ac:dyDescent="0.15">
      <c r="C216" t="s">
        <v>926</v>
      </c>
    </row>
    <row r="217" spans="3:3" x14ac:dyDescent="0.15">
      <c r="C217" t="s">
        <v>86</v>
      </c>
    </row>
    <row r="218" spans="3:3" x14ac:dyDescent="0.15">
      <c r="C218" t="s">
        <v>930</v>
      </c>
    </row>
    <row r="219" spans="3:3" x14ac:dyDescent="0.15">
      <c r="C219" t="s">
        <v>931</v>
      </c>
    </row>
    <row r="220" spans="3:3" x14ac:dyDescent="0.15">
      <c r="C220" t="s">
        <v>932</v>
      </c>
    </row>
    <row r="221" spans="3:3" x14ac:dyDescent="0.15">
      <c r="C221" t="s">
        <v>1436</v>
      </c>
    </row>
    <row r="222" spans="3:3" x14ac:dyDescent="0.15">
      <c r="C222" t="s">
        <v>945</v>
      </c>
    </row>
    <row r="223" spans="3:3" x14ac:dyDescent="0.15">
      <c r="C223" t="s">
        <v>961</v>
      </c>
    </row>
    <row r="224" spans="3:3" x14ac:dyDescent="0.15">
      <c r="C224" t="s">
        <v>957</v>
      </c>
    </row>
    <row r="225" spans="3:3" x14ac:dyDescent="0.15">
      <c r="C225" t="s">
        <v>958</v>
      </c>
    </row>
    <row r="226" spans="3:3" x14ac:dyDescent="0.15">
      <c r="C226" t="s">
        <v>1177</v>
      </c>
    </row>
    <row r="227" spans="3:3" x14ac:dyDescent="0.15">
      <c r="C227" t="s">
        <v>965</v>
      </c>
    </row>
    <row r="228" spans="3:3" x14ac:dyDescent="0.15">
      <c r="C228" t="s">
        <v>972</v>
      </c>
    </row>
    <row r="229" spans="3:3" x14ac:dyDescent="0.15">
      <c r="C229" t="s">
        <v>975</v>
      </c>
    </row>
    <row r="230" spans="3:3" x14ac:dyDescent="0.15">
      <c r="C230" t="s">
        <v>978</v>
      </c>
    </row>
    <row r="231" spans="3:3" x14ac:dyDescent="0.15">
      <c r="C231" t="s">
        <v>973</v>
      </c>
    </row>
    <row r="232" spans="3:3" x14ac:dyDescent="0.15">
      <c r="C232" t="s">
        <v>934</v>
      </c>
    </row>
    <row r="233" spans="3:3" x14ac:dyDescent="0.15">
      <c r="C233" t="s">
        <v>923</v>
      </c>
    </row>
    <row r="234" spans="3:3" x14ac:dyDescent="0.15">
      <c r="C234" t="s">
        <v>924</v>
      </c>
    </row>
    <row r="235" spans="3:3" x14ac:dyDescent="0.15">
      <c r="C235" t="s">
        <v>1414</v>
      </c>
    </row>
    <row r="236" spans="3:3" x14ac:dyDescent="0.15">
      <c r="C236" t="s">
        <v>1437</v>
      </c>
    </row>
    <row r="237" spans="3:3" x14ac:dyDescent="0.15">
      <c r="C237" t="s">
        <v>1415</v>
      </c>
    </row>
    <row r="238" spans="3:3" x14ac:dyDescent="0.15">
      <c r="C238" t="s">
        <v>933</v>
      </c>
    </row>
    <row r="239" spans="3:3" x14ac:dyDescent="0.15">
      <c r="C239" t="s">
        <v>1179</v>
      </c>
    </row>
    <row r="240" spans="3:3" x14ac:dyDescent="0.15">
      <c r="C240" t="s">
        <v>938</v>
      </c>
    </row>
    <row r="241" spans="3:3" x14ac:dyDescent="0.15">
      <c r="C241" t="s">
        <v>935</v>
      </c>
    </row>
    <row r="242" spans="3:3" x14ac:dyDescent="0.15">
      <c r="C242" t="s">
        <v>1438</v>
      </c>
    </row>
    <row r="243" spans="3:3" x14ac:dyDescent="0.15">
      <c r="C243" t="s">
        <v>946</v>
      </c>
    </row>
    <row r="244" spans="3:3" x14ac:dyDescent="0.15">
      <c r="C244" t="s">
        <v>947</v>
      </c>
    </row>
    <row r="245" spans="3:3" x14ac:dyDescent="0.15">
      <c r="C245" t="s">
        <v>948</v>
      </c>
    </row>
    <row r="246" spans="3:3" x14ac:dyDescent="0.15">
      <c r="C246" t="s">
        <v>949</v>
      </c>
    </row>
    <row r="247" spans="3:3" x14ac:dyDescent="0.15">
      <c r="C247" t="s">
        <v>1199</v>
      </c>
    </row>
    <row r="248" spans="3:3" x14ac:dyDescent="0.15">
      <c r="C248" t="s">
        <v>950</v>
      </c>
    </row>
    <row r="249" spans="3:3" x14ac:dyDescent="0.15">
      <c r="C249" t="s">
        <v>951</v>
      </c>
    </row>
    <row r="250" spans="3:3" x14ac:dyDescent="0.15">
      <c r="C250" t="s">
        <v>944</v>
      </c>
    </row>
    <row r="251" spans="3:3" x14ac:dyDescent="0.15">
      <c r="C251" t="s">
        <v>952</v>
      </c>
    </row>
    <row r="252" spans="3:3" x14ac:dyDescent="0.15">
      <c r="C252" t="s">
        <v>937</v>
      </c>
    </row>
    <row r="253" spans="3:3" x14ac:dyDescent="0.15">
      <c r="C253" t="s">
        <v>953</v>
      </c>
    </row>
    <row r="254" spans="3:3" x14ac:dyDescent="0.15">
      <c r="C254" t="s">
        <v>954</v>
      </c>
    </row>
    <row r="255" spans="3:3" x14ac:dyDescent="0.15">
      <c r="C255" t="s">
        <v>955</v>
      </c>
    </row>
    <row r="256" spans="3:3" x14ac:dyDescent="0.15">
      <c r="C256" t="s">
        <v>956</v>
      </c>
    </row>
    <row r="257" spans="3:3" x14ac:dyDescent="0.15">
      <c r="C257" t="s">
        <v>970</v>
      </c>
    </row>
    <row r="258" spans="3:3" x14ac:dyDescent="0.15">
      <c r="C258" t="s">
        <v>959</v>
      </c>
    </row>
    <row r="259" spans="3:3" x14ac:dyDescent="0.15">
      <c r="C259" t="s">
        <v>960</v>
      </c>
    </row>
    <row r="260" spans="3:3" x14ac:dyDescent="0.15">
      <c r="C260" t="s">
        <v>962</v>
      </c>
    </row>
    <row r="261" spans="3:3" x14ac:dyDescent="0.15">
      <c r="C261" t="s">
        <v>963</v>
      </c>
    </row>
    <row r="262" spans="3:3" x14ac:dyDescent="0.15">
      <c r="C262" t="s">
        <v>939</v>
      </c>
    </row>
    <row r="263" spans="3:3" x14ac:dyDescent="0.15">
      <c r="C263" t="s">
        <v>964</v>
      </c>
    </row>
    <row r="264" spans="3:3" x14ac:dyDescent="0.15">
      <c r="C264" t="s">
        <v>1439</v>
      </c>
    </row>
    <row r="265" spans="3:3" x14ac:dyDescent="0.15">
      <c r="C265" t="s">
        <v>971</v>
      </c>
    </row>
    <row r="266" spans="3:3" x14ac:dyDescent="0.15">
      <c r="C266" t="s">
        <v>966</v>
      </c>
    </row>
    <row r="267" spans="3:3" x14ac:dyDescent="0.15">
      <c r="C267" t="s">
        <v>967</v>
      </c>
    </row>
    <row r="268" spans="3:3" x14ac:dyDescent="0.15">
      <c r="C268" t="s">
        <v>1181</v>
      </c>
    </row>
    <row r="269" spans="3:3" x14ac:dyDescent="0.15">
      <c r="C269" t="s">
        <v>968</v>
      </c>
    </row>
    <row r="270" spans="3:3" x14ac:dyDescent="0.15">
      <c r="C270" t="s">
        <v>942</v>
      </c>
    </row>
    <row r="271" spans="3:3" x14ac:dyDescent="0.15">
      <c r="C271" t="s">
        <v>976</v>
      </c>
    </row>
    <row r="272" spans="3:3" x14ac:dyDescent="0.15">
      <c r="C272" t="s">
        <v>977</v>
      </c>
    </row>
    <row r="273" spans="3:3" x14ac:dyDescent="0.15">
      <c r="C273" t="s">
        <v>1183</v>
      </c>
    </row>
    <row r="274" spans="3:3" x14ac:dyDescent="0.15">
      <c r="C274" t="s">
        <v>979</v>
      </c>
    </row>
    <row r="275" spans="3:3" x14ac:dyDescent="0.15">
      <c r="C275" t="s">
        <v>1200</v>
      </c>
    </row>
    <row r="276" spans="3:3" x14ac:dyDescent="0.15">
      <c r="C276" t="s">
        <v>1185</v>
      </c>
    </row>
    <row r="277" spans="3:3" x14ac:dyDescent="0.15">
      <c r="C277" t="s">
        <v>1440</v>
      </c>
    </row>
    <row r="278" spans="3:3" x14ac:dyDescent="0.15">
      <c r="C278" t="s">
        <v>943</v>
      </c>
    </row>
    <row r="279" spans="3:3" x14ac:dyDescent="0.15">
      <c r="C279" t="s">
        <v>1416</v>
      </c>
    </row>
    <row r="280" spans="3:3" x14ac:dyDescent="0.15">
      <c r="C280" t="s">
        <v>936</v>
      </c>
    </row>
    <row r="281" spans="3:3" x14ac:dyDescent="0.15">
      <c r="C281" t="s">
        <v>1441</v>
      </c>
    </row>
    <row r="282" spans="3:3" x14ac:dyDescent="0.15">
      <c r="C282" t="s">
        <v>940</v>
      </c>
    </row>
    <row r="283" spans="3:3" x14ac:dyDescent="0.15">
      <c r="C283" t="s">
        <v>1442</v>
      </c>
    </row>
    <row r="284" spans="3:3" x14ac:dyDescent="0.15">
      <c r="C284" t="s">
        <v>969</v>
      </c>
    </row>
    <row r="285" spans="3:3" x14ac:dyDescent="0.15">
      <c r="C285" t="s">
        <v>974</v>
      </c>
    </row>
    <row r="286" spans="3:3" x14ac:dyDescent="0.15">
      <c r="C286" t="s">
        <v>941</v>
      </c>
    </row>
    <row r="287" spans="3:3" x14ac:dyDescent="0.15">
      <c r="C287" t="s">
        <v>89</v>
      </c>
    </row>
    <row r="288" spans="3:3" x14ac:dyDescent="0.15">
      <c r="C288" t="s">
        <v>1187</v>
      </c>
    </row>
    <row r="289" spans="3:3" x14ac:dyDescent="0.15">
      <c r="C289" t="s">
        <v>929</v>
      </c>
    </row>
    <row r="290" spans="3:3" x14ac:dyDescent="0.15">
      <c r="C290" t="s">
        <v>927</v>
      </c>
    </row>
    <row r="291" spans="3:3" x14ac:dyDescent="0.15">
      <c r="C291" t="s">
        <v>928</v>
      </c>
    </row>
    <row r="292" spans="3:3" x14ac:dyDescent="0.15">
      <c r="C292" t="s">
        <v>1297</v>
      </c>
    </row>
    <row r="293" spans="3:3" x14ac:dyDescent="0.15">
      <c r="C293" t="s">
        <v>1298</v>
      </c>
    </row>
    <row r="294" spans="3:3" x14ac:dyDescent="0.15">
      <c r="C294" t="s">
        <v>1299</v>
      </c>
    </row>
    <row r="295" spans="3:3" x14ac:dyDescent="0.15">
      <c r="C295" t="s">
        <v>1300</v>
      </c>
    </row>
    <row r="296" spans="3:3" x14ac:dyDescent="0.15">
      <c r="C296" t="s">
        <v>1301</v>
      </c>
    </row>
    <row r="297" spans="3:3" x14ac:dyDescent="0.15">
      <c r="C297" t="s">
        <v>1302</v>
      </c>
    </row>
    <row r="298" spans="3:3" x14ac:dyDescent="0.15">
      <c r="C298" t="s">
        <v>1303</v>
      </c>
    </row>
    <row r="299" spans="3:3" x14ac:dyDescent="0.15">
      <c r="C299" t="s">
        <v>1304</v>
      </c>
    </row>
    <row r="300" spans="3:3" x14ac:dyDescent="0.15">
      <c r="C300" t="s">
        <v>1305</v>
      </c>
    </row>
    <row r="301" spans="3:3" x14ac:dyDescent="0.15">
      <c r="C301" t="s">
        <v>1306</v>
      </c>
    </row>
    <row r="302" spans="3:3" x14ac:dyDescent="0.15">
      <c r="C302" t="s">
        <v>1307</v>
      </c>
    </row>
    <row r="303" spans="3:3" x14ac:dyDescent="0.15">
      <c r="C303" t="s">
        <v>1308</v>
      </c>
    </row>
    <row r="304" spans="3:3" x14ac:dyDescent="0.15">
      <c r="C304" t="s">
        <v>1309</v>
      </c>
    </row>
    <row r="305" spans="3:3" x14ac:dyDescent="0.15">
      <c r="C305" t="s">
        <v>1310</v>
      </c>
    </row>
    <row r="306" spans="3:3" x14ac:dyDescent="0.15">
      <c r="C306" t="s">
        <v>1311</v>
      </c>
    </row>
    <row r="307" spans="3:3" x14ac:dyDescent="0.15">
      <c r="C307" t="s">
        <v>1312</v>
      </c>
    </row>
    <row r="308" spans="3:3" x14ac:dyDescent="0.15">
      <c r="C308" t="s">
        <v>1313</v>
      </c>
    </row>
    <row r="309" spans="3:3" x14ac:dyDescent="0.15">
      <c r="C309" t="s">
        <v>1314</v>
      </c>
    </row>
    <row r="310" spans="3:3" x14ac:dyDescent="0.15">
      <c r="C310" t="s">
        <v>1315</v>
      </c>
    </row>
    <row r="311" spans="3:3" x14ac:dyDescent="0.15">
      <c r="C311" t="s">
        <v>1316</v>
      </c>
    </row>
    <row r="312" spans="3:3" x14ac:dyDescent="0.15">
      <c r="C312" t="s">
        <v>1317</v>
      </c>
    </row>
    <row r="313" spans="3:3" x14ac:dyDescent="0.15">
      <c r="C313" t="s">
        <v>1318</v>
      </c>
    </row>
    <row r="314" spans="3:3" x14ac:dyDescent="0.15">
      <c r="C314" t="s">
        <v>1319</v>
      </c>
    </row>
    <row r="315" spans="3:3" x14ac:dyDescent="0.15">
      <c r="C315" t="s">
        <v>1320</v>
      </c>
    </row>
    <row r="316" spans="3:3" x14ac:dyDescent="0.15">
      <c r="C316" t="s">
        <v>1321</v>
      </c>
    </row>
    <row r="317" spans="3:3" x14ac:dyDescent="0.15">
      <c r="C317" t="s">
        <v>1322</v>
      </c>
    </row>
    <row r="318" spans="3:3" x14ac:dyDescent="0.15">
      <c r="C318" t="s">
        <v>1323</v>
      </c>
    </row>
    <row r="319" spans="3:3" x14ac:dyDescent="0.15">
      <c r="C319" t="s">
        <v>1324</v>
      </c>
    </row>
    <row r="320" spans="3:3" x14ac:dyDescent="0.15">
      <c r="C320" t="s">
        <v>1325</v>
      </c>
    </row>
    <row r="321" spans="3:3" x14ac:dyDescent="0.15">
      <c r="C321" t="s">
        <v>1326</v>
      </c>
    </row>
    <row r="322" spans="3:3" x14ac:dyDescent="0.15">
      <c r="C322" t="s">
        <v>1327</v>
      </c>
    </row>
    <row r="323" spans="3:3" x14ac:dyDescent="0.15">
      <c r="C323" t="s">
        <v>1328</v>
      </c>
    </row>
    <row r="324" spans="3:3" x14ac:dyDescent="0.15">
      <c r="C324" t="s">
        <v>1329</v>
      </c>
    </row>
    <row r="325" spans="3:3" x14ac:dyDescent="0.15">
      <c r="C325" t="s">
        <v>1330</v>
      </c>
    </row>
    <row r="326" spans="3:3" x14ac:dyDescent="0.15">
      <c r="C326" t="s">
        <v>1331</v>
      </c>
    </row>
    <row r="327" spans="3:3" x14ac:dyDescent="0.15">
      <c r="C327" t="s">
        <v>1332</v>
      </c>
    </row>
    <row r="328" spans="3:3" x14ac:dyDescent="0.15">
      <c r="C328" t="s">
        <v>1333</v>
      </c>
    </row>
    <row r="329" spans="3:3" x14ac:dyDescent="0.15">
      <c r="C329" t="s">
        <v>1334</v>
      </c>
    </row>
    <row r="330" spans="3:3" x14ac:dyDescent="0.15">
      <c r="C330" t="s">
        <v>1335</v>
      </c>
    </row>
    <row r="331" spans="3:3" x14ac:dyDescent="0.15">
      <c r="C331" t="s">
        <v>1336</v>
      </c>
    </row>
    <row r="332" spans="3:3" x14ac:dyDescent="0.15">
      <c r="C332" t="s">
        <v>1338</v>
      </c>
    </row>
    <row r="333" spans="3:3" x14ac:dyDescent="0.15">
      <c r="C333" t="s">
        <v>1339</v>
      </c>
    </row>
    <row r="334" spans="3:3" x14ac:dyDescent="0.15">
      <c r="C334" t="s">
        <v>1337</v>
      </c>
    </row>
    <row r="335" spans="3:3" x14ac:dyDescent="0.15">
      <c r="C335" t="s">
        <v>1417</v>
      </c>
    </row>
    <row r="336" spans="3:3" x14ac:dyDescent="0.15">
      <c r="C336" t="s">
        <v>1418</v>
      </c>
    </row>
    <row r="337" spans="3:3" x14ac:dyDescent="0.15">
      <c r="C337" t="s">
        <v>1340</v>
      </c>
    </row>
    <row r="338" spans="3:3" x14ac:dyDescent="0.15">
      <c r="C338" t="s">
        <v>1341</v>
      </c>
    </row>
    <row r="339" spans="3:3" x14ac:dyDescent="0.15">
      <c r="C339" t="s">
        <v>1419</v>
      </c>
    </row>
    <row r="340" spans="3:3" x14ac:dyDescent="0.15">
      <c r="C340" t="s">
        <v>1420</v>
      </c>
    </row>
    <row r="341" spans="3:3" x14ac:dyDescent="0.15">
      <c r="C341" t="s">
        <v>1466</v>
      </c>
    </row>
    <row r="342" spans="3:3" x14ac:dyDescent="0.15">
      <c r="C342" t="s">
        <v>1467</v>
      </c>
    </row>
    <row r="343" spans="3:3" x14ac:dyDescent="0.15">
      <c r="C343" t="s">
        <v>1468</v>
      </c>
    </row>
    <row r="344" spans="3:3" x14ac:dyDescent="0.15">
      <c r="C344" t="s">
        <v>1469</v>
      </c>
    </row>
    <row r="345" spans="3:3" x14ac:dyDescent="0.15">
      <c r="C345" t="s">
        <v>1470</v>
      </c>
    </row>
    <row r="346" spans="3:3" x14ac:dyDescent="0.15">
      <c r="C346" t="s">
        <v>1471</v>
      </c>
    </row>
    <row r="347" spans="3:3" x14ac:dyDescent="0.15">
      <c r="C347" t="s">
        <v>1472</v>
      </c>
    </row>
    <row r="348" spans="3:3" x14ac:dyDescent="0.15">
      <c r="C348" t="s">
        <v>1473</v>
      </c>
    </row>
  </sheetData>
  <mergeCells count="14">
    <mergeCell ref="D18:E21"/>
    <mergeCell ref="A15:A17"/>
    <mergeCell ref="A5:B5"/>
    <mergeCell ref="A1:C1"/>
    <mergeCell ref="F1:G3"/>
    <mergeCell ref="A2:B2"/>
    <mergeCell ref="A3:B3"/>
    <mergeCell ref="A4:B4"/>
    <mergeCell ref="E9:E17"/>
    <mergeCell ref="A6:B6"/>
    <mergeCell ref="A7:B7"/>
    <mergeCell ref="A8:B8"/>
    <mergeCell ref="A9:A11"/>
    <mergeCell ref="A12:A14"/>
  </mergeCells>
  <phoneticPr fontId="25"/>
  <dataValidations count="1">
    <dataValidation type="list" allowBlank="1" showInputMessage="1" showErrorMessage="1" prompt="リストから選んでください。_x000a_リストに無い場合はこのシートの「Ｃ２５」のセルに全角７文字以内で入力してください。" sqref="C3" xr:uid="{00000000-0002-0000-0000-000000000000}">
      <formula1>$C$25:$C$488</formula1>
    </dataValidation>
  </dataValidations>
  <pageMargins left="0.70866141732283472" right="0.70866141732283472" top="1.1417322834645669" bottom="0.74803149606299213" header="0.31496062992125984" footer="0.31496062992125984"/>
  <pageSetup paperSize="9" scale="87" orientation="landscape"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593"/>
  <sheetViews>
    <sheetView view="pageBreakPreview" zoomScaleNormal="80" zoomScaleSheetLayoutView="100" workbookViewId="0">
      <selection sqref="A1:U1"/>
    </sheetView>
  </sheetViews>
  <sheetFormatPr defaultColWidth="3.625" defaultRowHeight="13.5" x14ac:dyDescent="0.15"/>
  <cols>
    <col min="1" max="1" width="4.625" style="9" bestFit="1" customWidth="1"/>
    <col min="2" max="2" width="7.625" style="9" customWidth="1"/>
    <col min="3" max="3" width="13.75" style="9" customWidth="1"/>
    <col min="4" max="4" width="12.25" style="9" customWidth="1"/>
    <col min="5" max="6" width="4.5" style="9" customWidth="1"/>
    <col min="7" max="10" width="7.625" style="9" customWidth="1"/>
    <col min="11" max="20" width="2.625" style="9" customWidth="1"/>
    <col min="21" max="21" width="6.875" style="9" customWidth="1"/>
    <col min="22" max="22" width="3.625" style="9"/>
    <col min="23" max="23" width="5.625" style="54" customWidth="1"/>
    <col min="24" max="24" width="5.625" style="1" customWidth="1"/>
    <col min="25" max="25" width="10.5" style="9" bestFit="1" customWidth="1"/>
    <col min="26" max="27" width="29" style="10" customWidth="1"/>
    <col min="28" max="30" width="9.5" style="9" bestFit="1" customWidth="1"/>
    <col min="31" max="31" width="8.5" style="9" bestFit="1" customWidth="1"/>
    <col min="32" max="34" width="9.5" style="9" bestFit="1" customWidth="1"/>
    <col min="35" max="35" width="8.5" style="9" bestFit="1" customWidth="1"/>
    <col min="36" max="36" width="15" style="9" bestFit="1" customWidth="1"/>
    <col min="37" max="37" width="15" style="9" customWidth="1"/>
    <col min="38" max="38" width="7" style="9" customWidth="1"/>
    <col min="39" max="39" width="19.375" style="9" bestFit="1" customWidth="1"/>
    <col min="40" max="40" width="12.25" style="9" customWidth="1"/>
    <col min="41" max="41" width="5.875" style="9" bestFit="1" customWidth="1"/>
    <col min="42" max="42" width="7.5" style="9" bestFit="1" customWidth="1"/>
    <col min="43" max="43" width="4.375" style="9" customWidth="1"/>
    <col min="44" max="44" width="6.75" style="9" customWidth="1"/>
    <col min="45" max="45" width="12" style="9" customWidth="1"/>
    <col min="46" max="46" width="7.5" bestFit="1" customWidth="1"/>
    <col min="47" max="47" width="6.25" customWidth="1"/>
    <col min="48" max="48" width="13.875" style="7" bestFit="1" customWidth="1"/>
    <col min="49" max="50" width="6.25" customWidth="1"/>
    <col min="51" max="16384" width="3.625" style="9"/>
  </cols>
  <sheetData>
    <row r="1" spans="1:48" ht="32.25" customHeight="1" x14ac:dyDescent="0.15">
      <c r="A1" s="187" t="s">
        <v>1460</v>
      </c>
      <c r="B1" s="187"/>
      <c r="C1" s="187"/>
      <c r="D1" s="187"/>
      <c r="E1" s="187"/>
      <c r="F1" s="187"/>
      <c r="G1" s="187"/>
      <c r="H1" s="187"/>
      <c r="I1" s="187"/>
      <c r="J1" s="187"/>
      <c r="K1" s="187"/>
      <c r="L1" s="187"/>
      <c r="M1" s="187"/>
      <c r="N1" s="187"/>
      <c r="O1" s="187"/>
      <c r="P1" s="187"/>
      <c r="Q1" s="187"/>
      <c r="R1" s="187"/>
      <c r="S1" s="187"/>
      <c r="T1" s="187"/>
      <c r="U1" s="187"/>
    </row>
    <row r="2" spans="1:48" ht="7.5" customHeight="1" x14ac:dyDescent="0.15">
      <c r="A2" s="20"/>
      <c r="B2" s="20"/>
      <c r="C2" s="20"/>
      <c r="D2" s="20"/>
      <c r="E2" s="20"/>
      <c r="F2" s="20"/>
      <c r="G2" s="20"/>
      <c r="H2" s="20"/>
      <c r="I2" s="20"/>
      <c r="J2" s="20"/>
      <c r="K2" s="20"/>
      <c r="L2" s="20"/>
      <c r="M2" s="20"/>
      <c r="N2" s="20"/>
      <c r="O2" s="20"/>
      <c r="P2" s="20"/>
      <c r="Q2" s="20"/>
      <c r="R2" s="20"/>
      <c r="S2" s="20"/>
      <c r="T2" s="20"/>
      <c r="U2" s="20"/>
    </row>
    <row r="3" spans="1:48" ht="22.5" customHeight="1" x14ac:dyDescent="0.15">
      <c r="A3" s="163" t="s">
        <v>0</v>
      </c>
      <c r="B3" s="164"/>
      <c r="C3" s="177">
        <f>基礎データ!$C$2</f>
        <v>0</v>
      </c>
      <c r="D3" s="178"/>
      <c r="E3" s="178"/>
      <c r="F3" s="178"/>
      <c r="G3" s="178"/>
      <c r="H3" s="178"/>
      <c r="I3" s="163" t="s">
        <v>12</v>
      </c>
      <c r="J3" s="164"/>
      <c r="K3" s="181"/>
      <c r="L3" s="165">
        <f>基礎データ!$C$6</f>
        <v>0</v>
      </c>
      <c r="M3" s="166"/>
      <c r="N3" s="166"/>
      <c r="O3" s="166"/>
      <c r="P3" s="166"/>
      <c r="Q3" s="166"/>
      <c r="R3" s="166"/>
      <c r="S3" s="166"/>
      <c r="T3" s="166"/>
      <c r="U3" s="167"/>
      <c r="W3" s="54" t="s">
        <v>1214</v>
      </c>
      <c r="X3" s="1">
        <f>COUNTIFS(F7:F31,W3,G7:G31,"男子*")+COUNTIFS(F7:F31,W3,I7:I31,"男子*")</f>
        <v>0</v>
      </c>
      <c r="AL3" s="185"/>
      <c r="AM3" s="185"/>
      <c r="AN3" s="66" t="s">
        <v>460</v>
      </c>
      <c r="AO3" s="66" t="s">
        <v>467</v>
      </c>
      <c r="AP3" s="66" t="s">
        <v>462</v>
      </c>
      <c r="AQ3" s="21"/>
    </row>
    <row r="4" spans="1:48" ht="22.5" customHeight="1" x14ac:dyDescent="0.15">
      <c r="A4" s="170" t="s">
        <v>1195</v>
      </c>
      <c r="B4" s="171"/>
      <c r="C4" s="179">
        <f>基礎データ!$C$8</f>
        <v>0</v>
      </c>
      <c r="D4" s="180"/>
      <c r="E4" s="180"/>
      <c r="F4" s="180"/>
      <c r="G4" s="180"/>
      <c r="H4" s="180"/>
      <c r="I4" s="170" t="s">
        <v>16</v>
      </c>
      <c r="J4" s="183"/>
      <c r="K4" s="184"/>
      <c r="L4" s="172">
        <f>基礎データ!$C$7</f>
        <v>0</v>
      </c>
      <c r="M4" s="173"/>
      <c r="N4" s="173"/>
      <c r="O4" s="173"/>
      <c r="P4" s="173"/>
      <c r="Q4" s="173"/>
      <c r="R4" s="173"/>
      <c r="S4" s="173"/>
      <c r="T4" s="173"/>
      <c r="U4" s="174"/>
      <c r="W4" s="54" t="s">
        <v>1215</v>
      </c>
      <c r="X4" s="1">
        <f>COUNTIFS(F7:F31,W4,G7:G31,"女子*")+COUNTIFS(F7:F31,W4,I7:I31,"女子*")</f>
        <v>0</v>
      </c>
      <c r="AL4" s="186"/>
      <c r="AM4" s="186"/>
      <c r="AN4" s="66">
        <f>基礎データ!$C$3</f>
        <v>0</v>
      </c>
      <c r="AO4" s="66" t="e">
        <f>VLOOKUP($AN$4,$G$271:$J$700,4,FALSE)</f>
        <v>#N/A</v>
      </c>
      <c r="AP4" s="66" t="e">
        <f>VLOOKUP($AN$4,$G$271:$J$700,3,FALSE)</f>
        <v>#N/A</v>
      </c>
      <c r="AQ4" s="21"/>
    </row>
    <row r="5" spans="1:48" ht="17.25" customHeight="1" x14ac:dyDescent="0.15">
      <c r="A5" s="175"/>
      <c r="B5" s="158" t="s">
        <v>1</v>
      </c>
      <c r="C5" s="158" t="s">
        <v>2</v>
      </c>
      <c r="D5" s="158"/>
      <c r="E5" s="158" t="s">
        <v>3</v>
      </c>
      <c r="F5" s="158" t="s">
        <v>4</v>
      </c>
      <c r="G5" s="152" t="s">
        <v>1239</v>
      </c>
      <c r="H5" s="153"/>
      <c r="I5" s="152" t="s">
        <v>1240</v>
      </c>
      <c r="J5" s="153"/>
      <c r="K5" s="157" t="s">
        <v>1241</v>
      </c>
      <c r="L5" s="158"/>
      <c r="M5" s="158"/>
      <c r="N5" s="158"/>
      <c r="O5" s="158"/>
      <c r="P5" s="157" t="s">
        <v>1242</v>
      </c>
      <c r="Q5" s="158"/>
      <c r="R5" s="158"/>
      <c r="S5" s="158"/>
      <c r="T5" s="158"/>
      <c r="U5" s="168" t="s">
        <v>6</v>
      </c>
    </row>
    <row r="6" spans="1:48" ht="17.25" customHeight="1" thickBot="1" x14ac:dyDescent="0.2">
      <c r="A6" s="176"/>
      <c r="B6" s="159"/>
      <c r="C6" s="23" t="s">
        <v>11</v>
      </c>
      <c r="D6" s="23" t="s">
        <v>10</v>
      </c>
      <c r="E6" s="159"/>
      <c r="F6" s="159"/>
      <c r="G6" s="154"/>
      <c r="H6" s="155"/>
      <c r="I6" s="154"/>
      <c r="J6" s="155"/>
      <c r="K6" s="159"/>
      <c r="L6" s="159"/>
      <c r="M6" s="159"/>
      <c r="N6" s="159"/>
      <c r="O6" s="159"/>
      <c r="P6" s="159"/>
      <c r="Q6" s="159"/>
      <c r="R6" s="159"/>
      <c r="S6" s="159"/>
      <c r="T6" s="159"/>
      <c r="U6" s="169"/>
      <c r="Y6" s="54" t="s">
        <v>18</v>
      </c>
      <c r="Z6" s="71" t="s">
        <v>1244</v>
      </c>
      <c r="AA6" s="71" t="s">
        <v>1245</v>
      </c>
      <c r="AB6" s="54" t="s">
        <v>1246</v>
      </c>
      <c r="AC6" s="54" t="s">
        <v>1247</v>
      </c>
      <c r="AD6" s="54" t="s">
        <v>1248</v>
      </c>
      <c r="AE6" s="54" t="s">
        <v>1249</v>
      </c>
      <c r="AF6" s="54" t="s">
        <v>1250</v>
      </c>
      <c r="AG6" s="54" t="s">
        <v>1251</v>
      </c>
      <c r="AH6" s="54" t="s">
        <v>1252</v>
      </c>
      <c r="AI6" s="54" t="s">
        <v>1253</v>
      </c>
      <c r="AJ6" s="54" t="s">
        <v>20</v>
      </c>
      <c r="AK6" s="54" t="s">
        <v>1238</v>
      </c>
      <c r="AL6" s="54" t="s">
        <v>21</v>
      </c>
      <c r="AM6" s="54" t="s">
        <v>22</v>
      </c>
      <c r="AN6" s="54" t="s">
        <v>23</v>
      </c>
      <c r="AO6" s="54" t="s">
        <v>459</v>
      </c>
      <c r="AP6" s="54" t="s">
        <v>24</v>
      </c>
      <c r="AQ6" s="54" t="s">
        <v>1114</v>
      </c>
      <c r="AR6" s="54" t="s">
        <v>463</v>
      </c>
      <c r="AS6" s="54" t="s">
        <v>1093</v>
      </c>
      <c r="AT6" s="1" t="s">
        <v>920</v>
      </c>
      <c r="AU6" s="1"/>
      <c r="AV6" s="1" t="s">
        <v>1095</v>
      </c>
    </row>
    <row r="7" spans="1:48" ht="24.95" customHeight="1" thickTop="1" x14ac:dyDescent="0.15">
      <c r="A7" s="24">
        <v>1</v>
      </c>
      <c r="B7" s="5"/>
      <c r="C7" s="5"/>
      <c r="D7" s="5"/>
      <c r="E7" s="5"/>
      <c r="F7" s="5"/>
      <c r="G7" s="150"/>
      <c r="H7" s="151"/>
      <c r="I7" s="150"/>
      <c r="J7" s="151"/>
      <c r="K7" s="147"/>
      <c r="L7" s="148"/>
      <c r="M7" s="148"/>
      <c r="N7" s="148"/>
      <c r="O7" s="149"/>
      <c r="P7" s="147"/>
      <c r="Q7" s="148"/>
      <c r="R7" s="148"/>
      <c r="S7" s="148"/>
      <c r="T7" s="149"/>
      <c r="U7" s="6"/>
      <c r="Y7" s="4" t="str">
        <f t="shared" ref="Y7:Y31" si="0">IF(ISBLANK(B7),"",VLOOKUP(CONCATENATE($AO$4,F7),$Y$206:$Z$215,2,FALSE)+B7*100)</f>
        <v/>
      </c>
      <c r="Z7" s="72" t="str">
        <f t="shared" ref="Z7:Z31" si="1">IF(ISBLANK(G7),"",G7)</f>
        <v/>
      </c>
      <c r="AA7" s="72" t="str">
        <f t="shared" ref="AA7:AA31" si="2">IF(ISBLANK(I7),"",I7)</f>
        <v/>
      </c>
      <c r="AB7" s="73" t="str">
        <f>IF($Z7="","",VLOOKUP($Z7,'(種目・作業用)'!$A$2:$D$37,2,FALSE))</f>
        <v/>
      </c>
      <c r="AC7" s="73" t="str">
        <f>IF($Z7="","",VLOOKUP($Z7,'(種目・作業用)'!$A$2:$D$37,3,FALSE))</f>
        <v/>
      </c>
      <c r="AD7" s="73" t="str">
        <f>IF($Z7="","",VLOOKUP($Z7,'(種目・作業用)'!$A$2:$D$37,4,FALSE))</f>
        <v/>
      </c>
      <c r="AE7" s="74" t="str">
        <f>IF(K7="","",K7)</f>
        <v/>
      </c>
      <c r="AF7" s="73" t="str">
        <f>IF($AA7="","",VLOOKUP($AA7,'(種目・作業用)'!$A$2:$D$37,2,FALSE))</f>
        <v/>
      </c>
      <c r="AG7" s="73" t="str">
        <f>IF($AA7="","",VLOOKUP($AA7,'(種目・作業用)'!$A$2:$D$37,3,FALSE))</f>
        <v/>
      </c>
      <c r="AH7" s="73" t="str">
        <f>IF($AA7="","",VLOOKUP($AA7,'(種目・作業用)'!$A$2:$D$37,4,FALSE))</f>
        <v/>
      </c>
      <c r="AI7" s="74" t="str">
        <f>IF(P7="","",P7)</f>
        <v/>
      </c>
      <c r="AJ7" s="4" t="str">
        <f t="shared" ref="AJ7:AJ31" si="3">IF(AE7="000",AD7,CONCATENATE(AD7," ",AE7))</f>
        <v xml:space="preserve"> </v>
      </c>
      <c r="AK7" s="4" t="str">
        <f t="shared" ref="AK7:AK31" si="4">IF(AI7="000",AH7,CONCATENATE(AH7," ",AI7))</f>
        <v xml:space="preserve"> </v>
      </c>
      <c r="AL7" s="4" t="str">
        <f t="shared" ref="AL7:AL31" si="5">IF(ISBLANK(B7),"",B7)</f>
        <v/>
      </c>
      <c r="AM7" s="4" t="str">
        <f t="shared" ref="AM7:AM31" si="6">IF(ISNUMBER(AL7),IF(ISBLANK(E7),AV7,CONCATENATE(AV7,"(",E7,")")),"")</f>
        <v/>
      </c>
      <c r="AN7" s="4" t="str">
        <f t="shared" ref="AN7:AN31" si="7">IF(ISNUMBER(AL7),D7,"")</f>
        <v/>
      </c>
      <c r="AO7" s="75" t="str">
        <f>IF(ISNUMBER(AL7),VLOOKUP(AT7,$AT$205:$AU$252,2,FALSE),"")</f>
        <v/>
      </c>
      <c r="AP7" s="4" t="str">
        <f>IF(ISNUMBER(AL7),$AP$4,"")</f>
        <v/>
      </c>
      <c r="AQ7" s="4" t="str">
        <f t="shared" ref="AQ7:AQ31" si="8">IF(ISBLANK(F7),"",IF(F7="男",1,2))</f>
        <v/>
      </c>
      <c r="AR7" s="4"/>
      <c r="AS7" s="4" t="str">
        <f>IF(ISNUMBER(AL7),$AN$4,"")</f>
        <v/>
      </c>
      <c r="AT7" s="4" t="s">
        <v>880</v>
      </c>
      <c r="AU7" s="1"/>
      <c r="AV7" s="1" t="str">
        <f t="shared" ref="AV7:AV31" si="9">IF(LEN(C7)&gt;6,SUBSTITUTE(C7,"　",""),IF(LEN(C7)=6,C7,IF(LEN(C7)=5,CONCATENATE(C7,"　"),IF(LEN(C7)=4,CONCATENATE(SUBSTITUTE(C7,"　","　　"),"　"),CONCATENATE(SUBSTITUTE(C7,"　","　　　"),"　")))))</f>
        <v>　</v>
      </c>
    </row>
    <row r="8" spans="1:48" ht="24.95" customHeight="1" x14ac:dyDescent="0.15">
      <c r="A8" s="25">
        <v>2</v>
      </c>
      <c r="B8" s="5"/>
      <c r="C8" s="5"/>
      <c r="D8" s="5"/>
      <c r="E8" s="5"/>
      <c r="F8" s="5"/>
      <c r="G8" s="150"/>
      <c r="H8" s="151"/>
      <c r="I8" s="150"/>
      <c r="J8" s="151"/>
      <c r="K8" s="141"/>
      <c r="L8" s="142"/>
      <c r="M8" s="142"/>
      <c r="N8" s="142"/>
      <c r="O8" s="143"/>
      <c r="P8" s="141"/>
      <c r="Q8" s="142"/>
      <c r="R8" s="142"/>
      <c r="S8" s="142"/>
      <c r="T8" s="143"/>
      <c r="U8" s="6"/>
      <c r="Y8" s="4" t="str">
        <f t="shared" si="0"/>
        <v/>
      </c>
      <c r="Z8" s="72" t="str">
        <f t="shared" si="1"/>
        <v/>
      </c>
      <c r="AA8" s="72" t="str">
        <f t="shared" si="2"/>
        <v/>
      </c>
      <c r="AB8" s="73" t="str">
        <f>IF($Z8="","",VLOOKUP($Z8,'(種目・作業用)'!$A$2:$D$37,2,FALSE))</f>
        <v/>
      </c>
      <c r="AC8" s="73" t="str">
        <f>IF($Z8="","",VLOOKUP($Z8,'(種目・作業用)'!$A$2:$D$37,3,FALSE))</f>
        <v/>
      </c>
      <c r="AD8" s="73" t="str">
        <f>IF($Z8="","",VLOOKUP($Z8,'(種目・作業用)'!$A$2:$D$37,4,FALSE))</f>
        <v/>
      </c>
      <c r="AE8" s="74" t="str">
        <f t="shared" ref="AE8:AE71" si="10">IF(K8="","",K8)</f>
        <v/>
      </c>
      <c r="AF8" s="73" t="str">
        <f>IF($AA8="","",VLOOKUP($AA8,'(種目・作業用)'!$A$2:$D$37,2,FALSE))</f>
        <v/>
      </c>
      <c r="AG8" s="73" t="str">
        <f>IF($AA8="","",VLOOKUP($AA8,'(種目・作業用)'!$A$2:$D$37,3,FALSE))</f>
        <v/>
      </c>
      <c r="AH8" s="73" t="str">
        <f>IF($AA8="","",VLOOKUP($AA8,'(種目・作業用)'!$A$2:$D$37,4,FALSE))</f>
        <v/>
      </c>
      <c r="AI8" s="74" t="str">
        <f t="shared" ref="AI8:AI71" si="11">IF(P8="","",P8)</f>
        <v/>
      </c>
      <c r="AJ8" s="4" t="str">
        <f t="shared" si="3"/>
        <v xml:space="preserve"> </v>
      </c>
      <c r="AK8" s="4" t="str">
        <f t="shared" si="4"/>
        <v xml:space="preserve"> </v>
      </c>
      <c r="AL8" s="4" t="str">
        <f t="shared" si="5"/>
        <v/>
      </c>
      <c r="AM8" s="4" t="str">
        <f t="shared" si="6"/>
        <v/>
      </c>
      <c r="AN8" s="4" t="str">
        <f t="shared" si="7"/>
        <v/>
      </c>
      <c r="AO8" s="75" t="str">
        <f t="shared" ref="AO8:AO72" si="12">IF(ISNUMBER(AL8),VLOOKUP(AT8,$AT$205:$AU$252,2,FALSE),"")</f>
        <v/>
      </c>
      <c r="AP8" s="4" t="str">
        <f t="shared" ref="AP8:AP72" si="13">IF(ISNUMBER(AL8),$AP$4,"")</f>
        <v/>
      </c>
      <c r="AQ8" s="4" t="str">
        <f t="shared" si="8"/>
        <v/>
      </c>
      <c r="AR8" s="4"/>
      <c r="AS8" s="4" t="str">
        <f t="shared" ref="AS8:AS72" si="14">IF(ISNUMBER(AL8),$AN$4,"")</f>
        <v/>
      </c>
      <c r="AT8" s="4" t="s">
        <v>880</v>
      </c>
      <c r="AU8" s="1"/>
      <c r="AV8" s="1" t="str">
        <f t="shared" si="9"/>
        <v>　</v>
      </c>
    </row>
    <row r="9" spans="1:48" ht="24.95" customHeight="1" x14ac:dyDescent="0.15">
      <c r="A9" s="25">
        <v>3</v>
      </c>
      <c r="B9" s="5"/>
      <c r="C9" s="5"/>
      <c r="D9" s="5"/>
      <c r="E9" s="5"/>
      <c r="F9" s="5"/>
      <c r="G9" s="150"/>
      <c r="H9" s="151"/>
      <c r="I9" s="150"/>
      <c r="J9" s="151"/>
      <c r="K9" s="141"/>
      <c r="L9" s="142"/>
      <c r="M9" s="142"/>
      <c r="N9" s="142"/>
      <c r="O9" s="143"/>
      <c r="P9" s="141"/>
      <c r="Q9" s="142"/>
      <c r="R9" s="142"/>
      <c r="S9" s="142"/>
      <c r="T9" s="143"/>
      <c r="U9" s="6"/>
      <c r="Y9" s="4" t="str">
        <f t="shared" si="0"/>
        <v/>
      </c>
      <c r="Z9" s="72" t="str">
        <f t="shared" si="1"/>
        <v/>
      </c>
      <c r="AA9" s="72" t="str">
        <f t="shared" si="2"/>
        <v/>
      </c>
      <c r="AB9" s="73" t="str">
        <f>IF($Z9="","",VLOOKUP($Z9,'(種目・作業用)'!$A$2:$D$37,2,FALSE))</f>
        <v/>
      </c>
      <c r="AC9" s="73" t="str">
        <f>IF($Z9="","",VLOOKUP($Z9,'(種目・作業用)'!$A$2:$D$37,3,FALSE))</f>
        <v/>
      </c>
      <c r="AD9" s="73" t="str">
        <f>IF($Z9="","",VLOOKUP($Z9,'(種目・作業用)'!$A$2:$D$37,4,FALSE))</f>
        <v/>
      </c>
      <c r="AE9" s="74" t="str">
        <f t="shared" si="10"/>
        <v/>
      </c>
      <c r="AF9" s="73" t="str">
        <f>IF($AA9="","",VLOOKUP($AA9,'(種目・作業用)'!$A$2:$D$37,2,FALSE))</f>
        <v/>
      </c>
      <c r="AG9" s="73" t="str">
        <f>IF($AA9="","",VLOOKUP($AA9,'(種目・作業用)'!$A$2:$D$37,3,FALSE))</f>
        <v/>
      </c>
      <c r="AH9" s="73" t="str">
        <f>IF($AA9="","",VLOOKUP($AA9,'(種目・作業用)'!$A$2:$D$37,4,FALSE))</f>
        <v/>
      </c>
      <c r="AI9" s="74" t="str">
        <f t="shared" si="11"/>
        <v/>
      </c>
      <c r="AJ9" s="4" t="str">
        <f t="shared" si="3"/>
        <v xml:space="preserve"> </v>
      </c>
      <c r="AK9" s="4" t="str">
        <f t="shared" si="4"/>
        <v xml:space="preserve"> </v>
      </c>
      <c r="AL9" s="4" t="str">
        <f t="shared" si="5"/>
        <v/>
      </c>
      <c r="AM9" s="4" t="str">
        <f t="shared" si="6"/>
        <v/>
      </c>
      <c r="AN9" s="4" t="str">
        <f t="shared" si="7"/>
        <v/>
      </c>
      <c r="AO9" s="75" t="str">
        <f t="shared" si="12"/>
        <v/>
      </c>
      <c r="AP9" s="4" t="str">
        <f t="shared" si="13"/>
        <v/>
      </c>
      <c r="AQ9" s="4" t="str">
        <f t="shared" si="8"/>
        <v/>
      </c>
      <c r="AR9" s="4"/>
      <c r="AS9" s="4" t="str">
        <f t="shared" si="14"/>
        <v/>
      </c>
      <c r="AT9" s="4" t="s">
        <v>880</v>
      </c>
      <c r="AU9" s="1"/>
      <c r="AV9" s="1" t="str">
        <f t="shared" si="9"/>
        <v>　</v>
      </c>
    </row>
    <row r="10" spans="1:48" ht="24.95" customHeight="1" x14ac:dyDescent="0.15">
      <c r="A10" s="25">
        <v>4</v>
      </c>
      <c r="B10" s="5"/>
      <c r="C10" s="5"/>
      <c r="D10" s="5"/>
      <c r="E10" s="5"/>
      <c r="F10" s="5"/>
      <c r="G10" s="150"/>
      <c r="H10" s="151"/>
      <c r="I10" s="150"/>
      <c r="J10" s="151"/>
      <c r="K10" s="141"/>
      <c r="L10" s="142"/>
      <c r="M10" s="142"/>
      <c r="N10" s="142"/>
      <c r="O10" s="143"/>
      <c r="P10" s="141"/>
      <c r="Q10" s="142"/>
      <c r="R10" s="142"/>
      <c r="S10" s="142"/>
      <c r="T10" s="143"/>
      <c r="U10" s="6"/>
      <c r="Y10" s="4" t="str">
        <f t="shared" si="0"/>
        <v/>
      </c>
      <c r="Z10" s="72" t="str">
        <f t="shared" si="1"/>
        <v/>
      </c>
      <c r="AA10" s="72" t="str">
        <f t="shared" si="2"/>
        <v/>
      </c>
      <c r="AB10" s="73" t="str">
        <f>IF($Z10="","",VLOOKUP($Z10,'(種目・作業用)'!$A$2:$D$37,2,FALSE))</f>
        <v/>
      </c>
      <c r="AC10" s="73" t="str">
        <f>IF($Z10="","",VLOOKUP($Z10,'(種目・作業用)'!$A$2:$D$37,3,FALSE))</f>
        <v/>
      </c>
      <c r="AD10" s="73" t="str">
        <f>IF($Z10="","",VLOOKUP($Z10,'(種目・作業用)'!$A$2:$D$37,4,FALSE))</f>
        <v/>
      </c>
      <c r="AE10" s="74" t="str">
        <f t="shared" si="10"/>
        <v/>
      </c>
      <c r="AF10" s="73" t="str">
        <f>IF($AA10="","",VLOOKUP($AA10,'(種目・作業用)'!$A$2:$D$37,2,FALSE))</f>
        <v/>
      </c>
      <c r="AG10" s="73" t="str">
        <f>IF($AA10="","",VLOOKUP($AA10,'(種目・作業用)'!$A$2:$D$37,3,FALSE))</f>
        <v/>
      </c>
      <c r="AH10" s="73" t="str">
        <f>IF($AA10="","",VLOOKUP($AA10,'(種目・作業用)'!$A$2:$D$37,4,FALSE))</f>
        <v/>
      </c>
      <c r="AI10" s="74" t="str">
        <f t="shared" si="11"/>
        <v/>
      </c>
      <c r="AJ10" s="4" t="str">
        <f t="shared" si="3"/>
        <v xml:space="preserve"> </v>
      </c>
      <c r="AK10" s="4" t="str">
        <f t="shared" si="4"/>
        <v xml:space="preserve"> </v>
      </c>
      <c r="AL10" s="4" t="str">
        <f t="shared" si="5"/>
        <v/>
      </c>
      <c r="AM10" s="4" t="str">
        <f t="shared" si="6"/>
        <v/>
      </c>
      <c r="AN10" s="4" t="str">
        <f t="shared" si="7"/>
        <v/>
      </c>
      <c r="AO10" s="75" t="str">
        <f t="shared" si="12"/>
        <v/>
      </c>
      <c r="AP10" s="4" t="str">
        <f t="shared" si="13"/>
        <v/>
      </c>
      <c r="AQ10" s="4" t="str">
        <f t="shared" si="8"/>
        <v/>
      </c>
      <c r="AR10" s="4"/>
      <c r="AS10" s="4" t="str">
        <f t="shared" si="14"/>
        <v/>
      </c>
      <c r="AT10" s="4" t="s">
        <v>880</v>
      </c>
      <c r="AU10" s="1"/>
      <c r="AV10" s="1" t="str">
        <f t="shared" si="9"/>
        <v>　</v>
      </c>
    </row>
    <row r="11" spans="1:48" ht="24.95" customHeight="1" x14ac:dyDescent="0.15">
      <c r="A11" s="25">
        <v>5</v>
      </c>
      <c r="B11" s="5"/>
      <c r="C11" s="5"/>
      <c r="D11" s="5"/>
      <c r="E11" s="5"/>
      <c r="F11" s="5"/>
      <c r="G11" s="150"/>
      <c r="H11" s="151"/>
      <c r="I11" s="150"/>
      <c r="J11" s="151"/>
      <c r="K11" s="141"/>
      <c r="L11" s="142"/>
      <c r="M11" s="142"/>
      <c r="N11" s="142"/>
      <c r="O11" s="143"/>
      <c r="P11" s="141"/>
      <c r="Q11" s="142"/>
      <c r="R11" s="142"/>
      <c r="S11" s="142"/>
      <c r="T11" s="143"/>
      <c r="U11" s="6"/>
      <c r="Y11" s="4" t="str">
        <f t="shared" si="0"/>
        <v/>
      </c>
      <c r="Z11" s="72" t="str">
        <f t="shared" si="1"/>
        <v/>
      </c>
      <c r="AA11" s="72" t="str">
        <f t="shared" si="2"/>
        <v/>
      </c>
      <c r="AB11" s="73" t="str">
        <f>IF($Z11="","",VLOOKUP($Z11,'(種目・作業用)'!$A$2:$D$37,2,FALSE))</f>
        <v/>
      </c>
      <c r="AC11" s="73" t="str">
        <f>IF($Z11="","",VLOOKUP($Z11,'(種目・作業用)'!$A$2:$D$37,3,FALSE))</f>
        <v/>
      </c>
      <c r="AD11" s="73" t="str">
        <f>IF($Z11="","",VLOOKUP($Z11,'(種目・作業用)'!$A$2:$D$37,4,FALSE))</f>
        <v/>
      </c>
      <c r="AE11" s="74" t="str">
        <f t="shared" si="10"/>
        <v/>
      </c>
      <c r="AF11" s="73" t="str">
        <f>IF($AA11="","",VLOOKUP($AA11,'(種目・作業用)'!$A$2:$D$37,2,FALSE))</f>
        <v/>
      </c>
      <c r="AG11" s="73" t="str">
        <f>IF($AA11="","",VLOOKUP($AA11,'(種目・作業用)'!$A$2:$D$37,3,FALSE))</f>
        <v/>
      </c>
      <c r="AH11" s="73" t="str">
        <f>IF($AA11="","",VLOOKUP($AA11,'(種目・作業用)'!$A$2:$D$37,4,FALSE))</f>
        <v/>
      </c>
      <c r="AI11" s="74" t="str">
        <f t="shared" si="11"/>
        <v/>
      </c>
      <c r="AJ11" s="4" t="str">
        <f t="shared" si="3"/>
        <v xml:space="preserve"> </v>
      </c>
      <c r="AK11" s="4" t="str">
        <f t="shared" si="4"/>
        <v xml:space="preserve"> </v>
      </c>
      <c r="AL11" s="4" t="str">
        <f t="shared" si="5"/>
        <v/>
      </c>
      <c r="AM11" s="4" t="str">
        <f t="shared" si="6"/>
        <v/>
      </c>
      <c r="AN11" s="4" t="str">
        <f t="shared" si="7"/>
        <v/>
      </c>
      <c r="AO11" s="75" t="str">
        <f t="shared" si="12"/>
        <v/>
      </c>
      <c r="AP11" s="4" t="str">
        <f t="shared" si="13"/>
        <v/>
      </c>
      <c r="AQ11" s="4" t="str">
        <f t="shared" si="8"/>
        <v/>
      </c>
      <c r="AR11" s="4"/>
      <c r="AS11" s="4" t="str">
        <f t="shared" si="14"/>
        <v/>
      </c>
      <c r="AT11" s="4" t="s">
        <v>880</v>
      </c>
      <c r="AU11" s="1"/>
      <c r="AV11" s="1" t="str">
        <f t="shared" si="9"/>
        <v>　</v>
      </c>
    </row>
    <row r="12" spans="1:48" ht="24.95" customHeight="1" x14ac:dyDescent="0.15">
      <c r="A12" s="25">
        <v>6</v>
      </c>
      <c r="B12" s="5"/>
      <c r="C12" s="5"/>
      <c r="D12" s="5"/>
      <c r="E12" s="5"/>
      <c r="F12" s="5"/>
      <c r="G12" s="150"/>
      <c r="H12" s="151"/>
      <c r="I12" s="150"/>
      <c r="J12" s="151"/>
      <c r="K12" s="141"/>
      <c r="L12" s="142"/>
      <c r="M12" s="142"/>
      <c r="N12" s="142"/>
      <c r="O12" s="143"/>
      <c r="P12" s="141"/>
      <c r="Q12" s="142"/>
      <c r="R12" s="142"/>
      <c r="S12" s="142"/>
      <c r="T12" s="143"/>
      <c r="U12" s="6"/>
      <c r="Y12" s="4" t="str">
        <f t="shared" si="0"/>
        <v/>
      </c>
      <c r="Z12" s="72" t="str">
        <f t="shared" si="1"/>
        <v/>
      </c>
      <c r="AA12" s="72" t="str">
        <f t="shared" si="2"/>
        <v/>
      </c>
      <c r="AB12" s="73" t="str">
        <f>IF($Z12="","",VLOOKUP($Z12,'(種目・作業用)'!$A$2:$D$37,2,FALSE))</f>
        <v/>
      </c>
      <c r="AC12" s="73" t="str">
        <f>IF($Z12="","",VLOOKUP($Z12,'(種目・作業用)'!$A$2:$D$37,3,FALSE))</f>
        <v/>
      </c>
      <c r="AD12" s="73" t="str">
        <f>IF($Z12="","",VLOOKUP($Z12,'(種目・作業用)'!$A$2:$D$37,4,FALSE))</f>
        <v/>
      </c>
      <c r="AE12" s="74" t="str">
        <f t="shared" si="10"/>
        <v/>
      </c>
      <c r="AF12" s="73" t="str">
        <f>IF($AA12="","",VLOOKUP($AA12,'(種目・作業用)'!$A$2:$D$37,2,FALSE))</f>
        <v/>
      </c>
      <c r="AG12" s="73" t="str">
        <f>IF($AA12="","",VLOOKUP($AA12,'(種目・作業用)'!$A$2:$D$37,3,FALSE))</f>
        <v/>
      </c>
      <c r="AH12" s="73" t="str">
        <f>IF($AA12="","",VLOOKUP($AA12,'(種目・作業用)'!$A$2:$D$37,4,FALSE))</f>
        <v/>
      </c>
      <c r="AI12" s="74" t="str">
        <f t="shared" si="11"/>
        <v/>
      </c>
      <c r="AJ12" s="4" t="str">
        <f t="shared" si="3"/>
        <v xml:space="preserve"> </v>
      </c>
      <c r="AK12" s="4" t="str">
        <f t="shared" si="4"/>
        <v xml:space="preserve"> </v>
      </c>
      <c r="AL12" s="4" t="str">
        <f t="shared" si="5"/>
        <v/>
      </c>
      <c r="AM12" s="4" t="str">
        <f t="shared" si="6"/>
        <v/>
      </c>
      <c r="AN12" s="4" t="str">
        <f t="shared" si="7"/>
        <v/>
      </c>
      <c r="AO12" s="75" t="str">
        <f t="shared" si="12"/>
        <v/>
      </c>
      <c r="AP12" s="4" t="str">
        <f t="shared" si="13"/>
        <v/>
      </c>
      <c r="AQ12" s="4" t="str">
        <f t="shared" si="8"/>
        <v/>
      </c>
      <c r="AR12" s="4"/>
      <c r="AS12" s="4" t="str">
        <f t="shared" si="14"/>
        <v/>
      </c>
      <c r="AT12" s="4" t="s">
        <v>880</v>
      </c>
      <c r="AU12" s="1"/>
      <c r="AV12" s="1" t="str">
        <f t="shared" si="9"/>
        <v>　</v>
      </c>
    </row>
    <row r="13" spans="1:48" ht="24.95" customHeight="1" x14ac:dyDescent="0.15">
      <c r="A13" s="25">
        <v>7</v>
      </c>
      <c r="B13" s="5"/>
      <c r="C13" s="5"/>
      <c r="D13" s="5"/>
      <c r="E13" s="5"/>
      <c r="F13" s="5"/>
      <c r="G13" s="150"/>
      <c r="H13" s="151"/>
      <c r="I13" s="150"/>
      <c r="J13" s="151"/>
      <c r="K13" s="141"/>
      <c r="L13" s="142"/>
      <c r="M13" s="142"/>
      <c r="N13" s="142"/>
      <c r="O13" s="143"/>
      <c r="P13" s="141"/>
      <c r="Q13" s="142"/>
      <c r="R13" s="142"/>
      <c r="S13" s="142"/>
      <c r="T13" s="143"/>
      <c r="U13" s="6"/>
      <c r="Y13" s="4" t="str">
        <f t="shared" si="0"/>
        <v/>
      </c>
      <c r="Z13" s="72" t="str">
        <f t="shared" si="1"/>
        <v/>
      </c>
      <c r="AA13" s="72" t="str">
        <f t="shared" si="2"/>
        <v/>
      </c>
      <c r="AB13" s="73" t="str">
        <f>IF($Z13="","",VLOOKUP($Z13,'(種目・作業用)'!$A$2:$D$37,2,FALSE))</f>
        <v/>
      </c>
      <c r="AC13" s="73" t="str">
        <f>IF($Z13="","",VLOOKUP($Z13,'(種目・作業用)'!$A$2:$D$37,3,FALSE))</f>
        <v/>
      </c>
      <c r="AD13" s="73" t="str">
        <f>IF($Z13="","",VLOOKUP($Z13,'(種目・作業用)'!$A$2:$D$37,4,FALSE))</f>
        <v/>
      </c>
      <c r="AE13" s="74" t="str">
        <f t="shared" si="10"/>
        <v/>
      </c>
      <c r="AF13" s="73" t="str">
        <f>IF($AA13="","",VLOOKUP($AA13,'(種目・作業用)'!$A$2:$D$37,2,FALSE))</f>
        <v/>
      </c>
      <c r="AG13" s="73" t="str">
        <f>IF($AA13="","",VLOOKUP($AA13,'(種目・作業用)'!$A$2:$D$37,3,FALSE))</f>
        <v/>
      </c>
      <c r="AH13" s="73" t="str">
        <f>IF($AA13="","",VLOOKUP($AA13,'(種目・作業用)'!$A$2:$D$37,4,FALSE))</f>
        <v/>
      </c>
      <c r="AI13" s="74" t="str">
        <f t="shared" si="11"/>
        <v/>
      </c>
      <c r="AJ13" s="4" t="str">
        <f t="shared" si="3"/>
        <v xml:space="preserve"> </v>
      </c>
      <c r="AK13" s="4" t="str">
        <f t="shared" si="4"/>
        <v xml:space="preserve"> </v>
      </c>
      <c r="AL13" s="4" t="str">
        <f t="shared" si="5"/>
        <v/>
      </c>
      <c r="AM13" s="4" t="str">
        <f t="shared" si="6"/>
        <v/>
      </c>
      <c r="AN13" s="4" t="str">
        <f t="shared" si="7"/>
        <v/>
      </c>
      <c r="AO13" s="75" t="str">
        <f t="shared" si="12"/>
        <v/>
      </c>
      <c r="AP13" s="4" t="str">
        <f t="shared" si="13"/>
        <v/>
      </c>
      <c r="AQ13" s="4" t="str">
        <f t="shared" si="8"/>
        <v/>
      </c>
      <c r="AR13" s="4"/>
      <c r="AS13" s="4" t="str">
        <f t="shared" si="14"/>
        <v/>
      </c>
      <c r="AT13" s="4" t="s">
        <v>880</v>
      </c>
      <c r="AU13" s="1"/>
      <c r="AV13" s="1" t="str">
        <f t="shared" si="9"/>
        <v>　</v>
      </c>
    </row>
    <row r="14" spans="1:48" ht="24.95" customHeight="1" x14ac:dyDescent="0.15">
      <c r="A14" s="25">
        <v>8</v>
      </c>
      <c r="B14" s="5"/>
      <c r="C14" s="5"/>
      <c r="D14" s="5"/>
      <c r="E14" s="5"/>
      <c r="F14" s="5"/>
      <c r="G14" s="150"/>
      <c r="H14" s="151"/>
      <c r="I14" s="150"/>
      <c r="J14" s="151"/>
      <c r="K14" s="141"/>
      <c r="L14" s="142"/>
      <c r="M14" s="142"/>
      <c r="N14" s="142"/>
      <c r="O14" s="143"/>
      <c r="P14" s="141"/>
      <c r="Q14" s="142"/>
      <c r="R14" s="142"/>
      <c r="S14" s="142"/>
      <c r="T14" s="143"/>
      <c r="U14" s="6"/>
      <c r="Y14" s="4" t="str">
        <f t="shared" si="0"/>
        <v/>
      </c>
      <c r="Z14" s="72" t="str">
        <f t="shared" si="1"/>
        <v/>
      </c>
      <c r="AA14" s="72" t="str">
        <f t="shared" si="2"/>
        <v/>
      </c>
      <c r="AB14" s="73" t="str">
        <f>IF($Z14="","",VLOOKUP($Z14,'(種目・作業用)'!$A$2:$D$37,2,FALSE))</f>
        <v/>
      </c>
      <c r="AC14" s="73" t="str">
        <f>IF($Z14="","",VLOOKUP($Z14,'(種目・作業用)'!$A$2:$D$37,3,FALSE))</f>
        <v/>
      </c>
      <c r="AD14" s="73" t="str">
        <f>IF($Z14="","",VLOOKUP($Z14,'(種目・作業用)'!$A$2:$D$37,4,FALSE))</f>
        <v/>
      </c>
      <c r="AE14" s="74" t="str">
        <f t="shared" si="10"/>
        <v/>
      </c>
      <c r="AF14" s="73" t="str">
        <f>IF($AA14="","",VLOOKUP($AA14,'(種目・作業用)'!$A$2:$D$37,2,FALSE))</f>
        <v/>
      </c>
      <c r="AG14" s="73" t="str">
        <f>IF($AA14="","",VLOOKUP($AA14,'(種目・作業用)'!$A$2:$D$37,3,FALSE))</f>
        <v/>
      </c>
      <c r="AH14" s="73" t="str">
        <f>IF($AA14="","",VLOOKUP($AA14,'(種目・作業用)'!$A$2:$D$37,4,FALSE))</f>
        <v/>
      </c>
      <c r="AI14" s="74" t="str">
        <f t="shared" si="11"/>
        <v/>
      </c>
      <c r="AJ14" s="4" t="str">
        <f t="shared" si="3"/>
        <v xml:space="preserve"> </v>
      </c>
      <c r="AK14" s="4" t="str">
        <f t="shared" si="4"/>
        <v xml:space="preserve"> </v>
      </c>
      <c r="AL14" s="4" t="str">
        <f t="shared" si="5"/>
        <v/>
      </c>
      <c r="AM14" s="4" t="str">
        <f t="shared" si="6"/>
        <v/>
      </c>
      <c r="AN14" s="4" t="str">
        <f t="shared" si="7"/>
        <v/>
      </c>
      <c r="AO14" s="75" t="str">
        <f t="shared" si="12"/>
        <v/>
      </c>
      <c r="AP14" s="4" t="str">
        <f t="shared" si="13"/>
        <v/>
      </c>
      <c r="AQ14" s="4" t="str">
        <f t="shared" si="8"/>
        <v/>
      </c>
      <c r="AR14" s="4"/>
      <c r="AS14" s="4" t="str">
        <f t="shared" si="14"/>
        <v/>
      </c>
      <c r="AT14" s="4" t="s">
        <v>880</v>
      </c>
      <c r="AU14" s="1"/>
      <c r="AV14" s="1" t="str">
        <f t="shared" si="9"/>
        <v>　</v>
      </c>
    </row>
    <row r="15" spans="1:48" ht="24.95" customHeight="1" x14ac:dyDescent="0.15">
      <c r="A15" s="25">
        <v>9</v>
      </c>
      <c r="B15" s="5"/>
      <c r="C15" s="5"/>
      <c r="D15" s="5"/>
      <c r="E15" s="5"/>
      <c r="F15" s="5"/>
      <c r="G15" s="150"/>
      <c r="H15" s="151"/>
      <c r="I15" s="150"/>
      <c r="J15" s="151"/>
      <c r="K15" s="141"/>
      <c r="L15" s="142"/>
      <c r="M15" s="142"/>
      <c r="N15" s="142"/>
      <c r="O15" s="143"/>
      <c r="P15" s="141"/>
      <c r="Q15" s="142"/>
      <c r="R15" s="142"/>
      <c r="S15" s="142"/>
      <c r="T15" s="143"/>
      <c r="U15" s="6"/>
      <c r="Y15" s="4" t="str">
        <f t="shared" si="0"/>
        <v/>
      </c>
      <c r="Z15" s="72" t="str">
        <f t="shared" si="1"/>
        <v/>
      </c>
      <c r="AA15" s="72" t="str">
        <f t="shared" si="2"/>
        <v/>
      </c>
      <c r="AB15" s="73" t="str">
        <f>IF($Z15="","",VLOOKUP($Z15,'(種目・作業用)'!$A$2:$D$37,2,FALSE))</f>
        <v/>
      </c>
      <c r="AC15" s="73" t="str">
        <f>IF($Z15="","",VLOOKUP($Z15,'(種目・作業用)'!$A$2:$D$37,3,FALSE))</f>
        <v/>
      </c>
      <c r="AD15" s="73" t="str">
        <f>IF($Z15="","",VLOOKUP($Z15,'(種目・作業用)'!$A$2:$D$37,4,FALSE))</f>
        <v/>
      </c>
      <c r="AE15" s="74" t="str">
        <f t="shared" si="10"/>
        <v/>
      </c>
      <c r="AF15" s="73" t="str">
        <f>IF($AA15="","",VLOOKUP($AA15,'(種目・作業用)'!$A$2:$D$37,2,FALSE))</f>
        <v/>
      </c>
      <c r="AG15" s="73" t="str">
        <f>IF($AA15="","",VLOOKUP($AA15,'(種目・作業用)'!$A$2:$D$37,3,FALSE))</f>
        <v/>
      </c>
      <c r="AH15" s="73" t="str">
        <f>IF($AA15="","",VLOOKUP($AA15,'(種目・作業用)'!$A$2:$D$37,4,FALSE))</f>
        <v/>
      </c>
      <c r="AI15" s="74" t="str">
        <f t="shared" si="11"/>
        <v/>
      </c>
      <c r="AJ15" s="4" t="str">
        <f t="shared" si="3"/>
        <v xml:space="preserve"> </v>
      </c>
      <c r="AK15" s="4" t="str">
        <f t="shared" si="4"/>
        <v xml:space="preserve"> </v>
      </c>
      <c r="AL15" s="4" t="str">
        <f t="shared" si="5"/>
        <v/>
      </c>
      <c r="AM15" s="4" t="str">
        <f t="shared" si="6"/>
        <v/>
      </c>
      <c r="AN15" s="4" t="str">
        <f t="shared" si="7"/>
        <v/>
      </c>
      <c r="AO15" s="75" t="str">
        <f t="shared" si="12"/>
        <v/>
      </c>
      <c r="AP15" s="4" t="str">
        <f t="shared" si="13"/>
        <v/>
      </c>
      <c r="AQ15" s="4" t="str">
        <f t="shared" si="8"/>
        <v/>
      </c>
      <c r="AR15" s="4"/>
      <c r="AS15" s="4" t="str">
        <f t="shared" si="14"/>
        <v/>
      </c>
      <c r="AT15" s="4" t="s">
        <v>880</v>
      </c>
      <c r="AU15" s="1"/>
      <c r="AV15" s="1" t="str">
        <f t="shared" si="9"/>
        <v>　</v>
      </c>
    </row>
    <row r="16" spans="1:48" ht="24.95" customHeight="1" x14ac:dyDescent="0.15">
      <c r="A16" s="25">
        <v>10</v>
      </c>
      <c r="B16" s="5"/>
      <c r="C16" s="5"/>
      <c r="D16" s="5"/>
      <c r="E16" s="5"/>
      <c r="F16" s="5"/>
      <c r="G16" s="150"/>
      <c r="H16" s="151"/>
      <c r="I16" s="150"/>
      <c r="J16" s="151"/>
      <c r="K16" s="141"/>
      <c r="L16" s="142"/>
      <c r="M16" s="142"/>
      <c r="N16" s="142"/>
      <c r="O16" s="143"/>
      <c r="P16" s="141"/>
      <c r="Q16" s="142"/>
      <c r="R16" s="142"/>
      <c r="S16" s="142"/>
      <c r="T16" s="143"/>
      <c r="U16" s="6"/>
      <c r="Y16" s="4" t="str">
        <f t="shared" si="0"/>
        <v/>
      </c>
      <c r="Z16" s="72" t="str">
        <f t="shared" si="1"/>
        <v/>
      </c>
      <c r="AA16" s="72" t="str">
        <f t="shared" si="2"/>
        <v/>
      </c>
      <c r="AB16" s="73" t="str">
        <f>IF($Z16="","",VLOOKUP($Z16,'(種目・作業用)'!$A$2:$D$37,2,FALSE))</f>
        <v/>
      </c>
      <c r="AC16" s="73" t="str">
        <f>IF($Z16="","",VLOOKUP($Z16,'(種目・作業用)'!$A$2:$D$37,3,FALSE))</f>
        <v/>
      </c>
      <c r="AD16" s="73" t="str">
        <f>IF($Z16="","",VLOOKUP($Z16,'(種目・作業用)'!$A$2:$D$37,4,FALSE))</f>
        <v/>
      </c>
      <c r="AE16" s="74" t="str">
        <f t="shared" si="10"/>
        <v/>
      </c>
      <c r="AF16" s="73" t="str">
        <f>IF($AA16="","",VLOOKUP($AA16,'(種目・作業用)'!$A$2:$D$37,2,FALSE))</f>
        <v/>
      </c>
      <c r="AG16" s="73" t="str">
        <f>IF($AA16="","",VLOOKUP($AA16,'(種目・作業用)'!$A$2:$D$37,3,FALSE))</f>
        <v/>
      </c>
      <c r="AH16" s="73" t="str">
        <f>IF($AA16="","",VLOOKUP($AA16,'(種目・作業用)'!$A$2:$D$37,4,FALSE))</f>
        <v/>
      </c>
      <c r="AI16" s="74" t="str">
        <f t="shared" si="11"/>
        <v/>
      </c>
      <c r="AJ16" s="4" t="str">
        <f t="shared" si="3"/>
        <v xml:space="preserve"> </v>
      </c>
      <c r="AK16" s="4" t="str">
        <f t="shared" si="4"/>
        <v xml:space="preserve"> </v>
      </c>
      <c r="AL16" s="4" t="str">
        <f t="shared" si="5"/>
        <v/>
      </c>
      <c r="AM16" s="4" t="str">
        <f t="shared" si="6"/>
        <v/>
      </c>
      <c r="AN16" s="4" t="str">
        <f t="shared" si="7"/>
        <v/>
      </c>
      <c r="AO16" s="75" t="str">
        <f t="shared" si="12"/>
        <v/>
      </c>
      <c r="AP16" s="4" t="str">
        <f t="shared" si="13"/>
        <v/>
      </c>
      <c r="AQ16" s="4" t="str">
        <f t="shared" si="8"/>
        <v/>
      </c>
      <c r="AR16" s="4"/>
      <c r="AS16" s="4" t="str">
        <f t="shared" si="14"/>
        <v/>
      </c>
      <c r="AT16" s="4" t="s">
        <v>880</v>
      </c>
      <c r="AU16" s="1"/>
      <c r="AV16" s="1" t="str">
        <f t="shared" si="9"/>
        <v>　</v>
      </c>
    </row>
    <row r="17" spans="1:48" ht="24.95" customHeight="1" x14ac:dyDescent="0.15">
      <c r="A17" s="25">
        <v>11</v>
      </c>
      <c r="B17" s="5"/>
      <c r="C17" s="5"/>
      <c r="D17" s="5"/>
      <c r="E17" s="5"/>
      <c r="F17" s="5"/>
      <c r="G17" s="150"/>
      <c r="H17" s="151"/>
      <c r="I17" s="150"/>
      <c r="J17" s="151"/>
      <c r="K17" s="141"/>
      <c r="L17" s="142"/>
      <c r="M17" s="142"/>
      <c r="N17" s="142"/>
      <c r="O17" s="143"/>
      <c r="P17" s="141"/>
      <c r="Q17" s="142"/>
      <c r="R17" s="142"/>
      <c r="S17" s="142"/>
      <c r="T17" s="143"/>
      <c r="U17" s="6"/>
      <c r="Y17" s="4" t="str">
        <f t="shared" si="0"/>
        <v/>
      </c>
      <c r="Z17" s="72" t="str">
        <f t="shared" si="1"/>
        <v/>
      </c>
      <c r="AA17" s="72" t="str">
        <f t="shared" si="2"/>
        <v/>
      </c>
      <c r="AB17" s="73" t="str">
        <f>IF($Z17="","",VLOOKUP($Z17,'(種目・作業用)'!$A$2:$D$37,2,FALSE))</f>
        <v/>
      </c>
      <c r="AC17" s="73" t="str">
        <f>IF($Z17="","",VLOOKUP($Z17,'(種目・作業用)'!$A$2:$D$37,3,FALSE))</f>
        <v/>
      </c>
      <c r="AD17" s="73" t="str">
        <f>IF($Z17="","",VLOOKUP($Z17,'(種目・作業用)'!$A$2:$D$37,4,FALSE))</f>
        <v/>
      </c>
      <c r="AE17" s="74" t="str">
        <f t="shared" si="10"/>
        <v/>
      </c>
      <c r="AF17" s="73" t="str">
        <f>IF($AA17="","",VLOOKUP($AA17,'(種目・作業用)'!$A$2:$D$37,2,FALSE))</f>
        <v/>
      </c>
      <c r="AG17" s="73" t="str">
        <f>IF($AA17="","",VLOOKUP($AA17,'(種目・作業用)'!$A$2:$D$37,3,FALSE))</f>
        <v/>
      </c>
      <c r="AH17" s="73" t="str">
        <f>IF($AA17="","",VLOOKUP($AA17,'(種目・作業用)'!$A$2:$D$37,4,FALSE))</f>
        <v/>
      </c>
      <c r="AI17" s="74" t="str">
        <f t="shared" si="11"/>
        <v/>
      </c>
      <c r="AJ17" s="4" t="str">
        <f t="shared" si="3"/>
        <v xml:space="preserve"> </v>
      </c>
      <c r="AK17" s="4" t="str">
        <f t="shared" si="4"/>
        <v xml:space="preserve"> </v>
      </c>
      <c r="AL17" s="4" t="str">
        <f t="shared" si="5"/>
        <v/>
      </c>
      <c r="AM17" s="4" t="str">
        <f t="shared" si="6"/>
        <v/>
      </c>
      <c r="AN17" s="4" t="str">
        <f t="shared" si="7"/>
        <v/>
      </c>
      <c r="AO17" s="75" t="str">
        <f t="shared" si="12"/>
        <v/>
      </c>
      <c r="AP17" s="4" t="str">
        <f t="shared" si="13"/>
        <v/>
      </c>
      <c r="AQ17" s="4" t="str">
        <f t="shared" si="8"/>
        <v/>
      </c>
      <c r="AR17" s="4"/>
      <c r="AS17" s="4" t="str">
        <f t="shared" si="14"/>
        <v/>
      </c>
      <c r="AT17" s="4" t="s">
        <v>880</v>
      </c>
      <c r="AU17" s="1"/>
      <c r="AV17" s="1" t="str">
        <f t="shared" si="9"/>
        <v>　</v>
      </c>
    </row>
    <row r="18" spans="1:48" ht="24.95" customHeight="1" x14ac:dyDescent="0.15">
      <c r="A18" s="25">
        <v>12</v>
      </c>
      <c r="B18" s="5"/>
      <c r="C18" s="5"/>
      <c r="D18" s="5"/>
      <c r="E18" s="5"/>
      <c r="F18" s="5"/>
      <c r="G18" s="150"/>
      <c r="H18" s="151"/>
      <c r="I18" s="150"/>
      <c r="J18" s="151"/>
      <c r="K18" s="141"/>
      <c r="L18" s="142"/>
      <c r="M18" s="142"/>
      <c r="N18" s="142"/>
      <c r="O18" s="143"/>
      <c r="P18" s="141"/>
      <c r="Q18" s="142"/>
      <c r="R18" s="142"/>
      <c r="S18" s="142"/>
      <c r="T18" s="143"/>
      <c r="U18" s="6"/>
      <c r="Y18" s="4" t="str">
        <f t="shared" si="0"/>
        <v/>
      </c>
      <c r="Z18" s="72" t="str">
        <f t="shared" si="1"/>
        <v/>
      </c>
      <c r="AA18" s="72" t="str">
        <f t="shared" si="2"/>
        <v/>
      </c>
      <c r="AB18" s="73" t="str">
        <f>IF($Z18="","",VLOOKUP($Z18,'(種目・作業用)'!$A$2:$D$37,2,FALSE))</f>
        <v/>
      </c>
      <c r="AC18" s="73" t="str">
        <f>IF($Z18="","",VLOOKUP($Z18,'(種目・作業用)'!$A$2:$D$37,3,FALSE))</f>
        <v/>
      </c>
      <c r="AD18" s="73" t="str">
        <f>IF($Z18="","",VLOOKUP($Z18,'(種目・作業用)'!$A$2:$D$37,4,FALSE))</f>
        <v/>
      </c>
      <c r="AE18" s="74" t="str">
        <f t="shared" si="10"/>
        <v/>
      </c>
      <c r="AF18" s="73" t="str">
        <f>IF($AA18="","",VLOOKUP($AA18,'(種目・作業用)'!$A$2:$D$37,2,FALSE))</f>
        <v/>
      </c>
      <c r="AG18" s="73" t="str">
        <f>IF($AA18="","",VLOOKUP($AA18,'(種目・作業用)'!$A$2:$D$37,3,FALSE))</f>
        <v/>
      </c>
      <c r="AH18" s="73" t="str">
        <f>IF($AA18="","",VLOOKUP($AA18,'(種目・作業用)'!$A$2:$D$37,4,FALSE))</f>
        <v/>
      </c>
      <c r="AI18" s="74" t="str">
        <f t="shared" si="11"/>
        <v/>
      </c>
      <c r="AJ18" s="4" t="str">
        <f t="shared" si="3"/>
        <v xml:space="preserve"> </v>
      </c>
      <c r="AK18" s="4" t="str">
        <f t="shared" si="4"/>
        <v xml:space="preserve"> </v>
      </c>
      <c r="AL18" s="4" t="str">
        <f t="shared" si="5"/>
        <v/>
      </c>
      <c r="AM18" s="4" t="str">
        <f t="shared" si="6"/>
        <v/>
      </c>
      <c r="AN18" s="4" t="str">
        <f t="shared" si="7"/>
        <v/>
      </c>
      <c r="AO18" s="75" t="str">
        <f t="shared" si="12"/>
        <v/>
      </c>
      <c r="AP18" s="4" t="str">
        <f t="shared" si="13"/>
        <v/>
      </c>
      <c r="AQ18" s="4" t="str">
        <f t="shared" si="8"/>
        <v/>
      </c>
      <c r="AR18" s="4"/>
      <c r="AS18" s="4" t="str">
        <f t="shared" si="14"/>
        <v/>
      </c>
      <c r="AT18" s="4" t="s">
        <v>880</v>
      </c>
      <c r="AU18" s="1"/>
      <c r="AV18" s="1" t="str">
        <f t="shared" si="9"/>
        <v>　</v>
      </c>
    </row>
    <row r="19" spans="1:48" ht="24.95" customHeight="1" x14ac:dyDescent="0.15">
      <c r="A19" s="25">
        <v>13</v>
      </c>
      <c r="B19" s="5"/>
      <c r="C19" s="5"/>
      <c r="D19" s="5"/>
      <c r="E19" s="5"/>
      <c r="F19" s="5"/>
      <c r="G19" s="150"/>
      <c r="H19" s="151"/>
      <c r="I19" s="150"/>
      <c r="J19" s="151"/>
      <c r="K19" s="141"/>
      <c r="L19" s="142"/>
      <c r="M19" s="142"/>
      <c r="N19" s="142"/>
      <c r="O19" s="143"/>
      <c r="P19" s="141"/>
      <c r="Q19" s="142"/>
      <c r="R19" s="142"/>
      <c r="S19" s="142"/>
      <c r="T19" s="143"/>
      <c r="U19" s="6"/>
      <c r="Y19" s="4" t="str">
        <f t="shared" si="0"/>
        <v/>
      </c>
      <c r="Z19" s="72" t="str">
        <f t="shared" si="1"/>
        <v/>
      </c>
      <c r="AA19" s="72" t="str">
        <f t="shared" si="2"/>
        <v/>
      </c>
      <c r="AB19" s="73" t="str">
        <f>IF($Z19="","",VLOOKUP($Z19,'(種目・作業用)'!$A$2:$D$37,2,FALSE))</f>
        <v/>
      </c>
      <c r="AC19" s="73" t="str">
        <f>IF($Z19="","",VLOOKUP($Z19,'(種目・作業用)'!$A$2:$D$37,3,FALSE))</f>
        <v/>
      </c>
      <c r="AD19" s="73" t="str">
        <f>IF($Z19="","",VLOOKUP($Z19,'(種目・作業用)'!$A$2:$D$37,4,FALSE))</f>
        <v/>
      </c>
      <c r="AE19" s="74" t="str">
        <f t="shared" si="10"/>
        <v/>
      </c>
      <c r="AF19" s="73" t="str">
        <f>IF($AA19="","",VLOOKUP($AA19,'(種目・作業用)'!$A$2:$D$37,2,FALSE))</f>
        <v/>
      </c>
      <c r="AG19" s="73" t="str">
        <f>IF($AA19="","",VLOOKUP($AA19,'(種目・作業用)'!$A$2:$D$37,3,FALSE))</f>
        <v/>
      </c>
      <c r="AH19" s="73" t="str">
        <f>IF($AA19="","",VLOOKUP($AA19,'(種目・作業用)'!$A$2:$D$37,4,FALSE))</f>
        <v/>
      </c>
      <c r="AI19" s="74" t="str">
        <f t="shared" si="11"/>
        <v/>
      </c>
      <c r="AJ19" s="4" t="str">
        <f t="shared" si="3"/>
        <v xml:space="preserve"> </v>
      </c>
      <c r="AK19" s="4" t="str">
        <f t="shared" si="4"/>
        <v xml:space="preserve"> </v>
      </c>
      <c r="AL19" s="4" t="str">
        <f t="shared" si="5"/>
        <v/>
      </c>
      <c r="AM19" s="4" t="str">
        <f t="shared" si="6"/>
        <v/>
      </c>
      <c r="AN19" s="4" t="str">
        <f t="shared" si="7"/>
        <v/>
      </c>
      <c r="AO19" s="75" t="str">
        <f t="shared" si="12"/>
        <v/>
      </c>
      <c r="AP19" s="4" t="str">
        <f t="shared" si="13"/>
        <v/>
      </c>
      <c r="AQ19" s="4" t="str">
        <f t="shared" si="8"/>
        <v/>
      </c>
      <c r="AR19" s="4"/>
      <c r="AS19" s="4" t="str">
        <f t="shared" si="14"/>
        <v/>
      </c>
      <c r="AT19" s="4" t="s">
        <v>880</v>
      </c>
      <c r="AU19" s="1"/>
      <c r="AV19" s="1" t="str">
        <f t="shared" si="9"/>
        <v>　</v>
      </c>
    </row>
    <row r="20" spans="1:48" ht="24.95" customHeight="1" x14ac:dyDescent="0.15">
      <c r="A20" s="25">
        <v>14</v>
      </c>
      <c r="B20" s="5"/>
      <c r="C20" s="5"/>
      <c r="D20" s="5"/>
      <c r="E20" s="5"/>
      <c r="F20" s="5"/>
      <c r="G20" s="150"/>
      <c r="H20" s="151"/>
      <c r="I20" s="150"/>
      <c r="J20" s="151"/>
      <c r="K20" s="141"/>
      <c r="L20" s="142"/>
      <c r="M20" s="142"/>
      <c r="N20" s="142"/>
      <c r="O20" s="143"/>
      <c r="P20" s="141"/>
      <c r="Q20" s="142"/>
      <c r="R20" s="142"/>
      <c r="S20" s="142"/>
      <c r="T20" s="143"/>
      <c r="U20" s="6"/>
      <c r="Y20" s="4" t="str">
        <f t="shared" si="0"/>
        <v/>
      </c>
      <c r="Z20" s="72" t="str">
        <f t="shared" si="1"/>
        <v/>
      </c>
      <c r="AA20" s="72" t="str">
        <f t="shared" si="2"/>
        <v/>
      </c>
      <c r="AB20" s="73" t="str">
        <f>IF($Z20="","",VLOOKUP($Z20,'(種目・作業用)'!$A$2:$D$37,2,FALSE))</f>
        <v/>
      </c>
      <c r="AC20" s="73" t="str">
        <f>IF($Z20="","",VLOOKUP($Z20,'(種目・作業用)'!$A$2:$D$37,3,FALSE))</f>
        <v/>
      </c>
      <c r="AD20" s="73" t="str">
        <f>IF($Z20="","",VLOOKUP($Z20,'(種目・作業用)'!$A$2:$D$37,4,FALSE))</f>
        <v/>
      </c>
      <c r="AE20" s="74" t="str">
        <f t="shared" si="10"/>
        <v/>
      </c>
      <c r="AF20" s="73" t="str">
        <f>IF($AA20="","",VLOOKUP($AA20,'(種目・作業用)'!$A$2:$D$37,2,FALSE))</f>
        <v/>
      </c>
      <c r="AG20" s="73" t="str">
        <f>IF($AA20="","",VLOOKUP($AA20,'(種目・作業用)'!$A$2:$D$37,3,FALSE))</f>
        <v/>
      </c>
      <c r="AH20" s="73" t="str">
        <f>IF($AA20="","",VLOOKUP($AA20,'(種目・作業用)'!$A$2:$D$37,4,FALSE))</f>
        <v/>
      </c>
      <c r="AI20" s="74" t="str">
        <f t="shared" si="11"/>
        <v/>
      </c>
      <c r="AJ20" s="4" t="str">
        <f t="shared" si="3"/>
        <v xml:space="preserve"> </v>
      </c>
      <c r="AK20" s="4" t="str">
        <f t="shared" si="4"/>
        <v xml:space="preserve"> </v>
      </c>
      <c r="AL20" s="4" t="str">
        <f t="shared" si="5"/>
        <v/>
      </c>
      <c r="AM20" s="4" t="str">
        <f t="shared" si="6"/>
        <v/>
      </c>
      <c r="AN20" s="4" t="str">
        <f t="shared" si="7"/>
        <v/>
      </c>
      <c r="AO20" s="75" t="str">
        <f t="shared" si="12"/>
        <v/>
      </c>
      <c r="AP20" s="4" t="str">
        <f t="shared" si="13"/>
        <v/>
      </c>
      <c r="AQ20" s="4" t="str">
        <f t="shared" si="8"/>
        <v/>
      </c>
      <c r="AR20" s="4"/>
      <c r="AS20" s="4" t="str">
        <f t="shared" si="14"/>
        <v/>
      </c>
      <c r="AT20" s="4" t="s">
        <v>880</v>
      </c>
      <c r="AU20" s="1"/>
      <c r="AV20" s="1" t="str">
        <f t="shared" si="9"/>
        <v>　</v>
      </c>
    </row>
    <row r="21" spans="1:48" ht="24.95" customHeight="1" x14ac:dyDescent="0.15">
      <c r="A21" s="25">
        <v>15</v>
      </c>
      <c r="B21" s="5"/>
      <c r="C21" s="5"/>
      <c r="D21" s="5"/>
      <c r="E21" s="5"/>
      <c r="F21" s="5"/>
      <c r="G21" s="150"/>
      <c r="H21" s="151"/>
      <c r="I21" s="150"/>
      <c r="J21" s="151"/>
      <c r="K21" s="141"/>
      <c r="L21" s="142"/>
      <c r="M21" s="142"/>
      <c r="N21" s="142"/>
      <c r="O21" s="143"/>
      <c r="P21" s="141"/>
      <c r="Q21" s="142"/>
      <c r="R21" s="142"/>
      <c r="S21" s="142"/>
      <c r="T21" s="143"/>
      <c r="U21" s="6"/>
      <c r="Y21" s="4" t="str">
        <f t="shared" si="0"/>
        <v/>
      </c>
      <c r="Z21" s="72" t="str">
        <f t="shared" si="1"/>
        <v/>
      </c>
      <c r="AA21" s="72" t="str">
        <f t="shared" si="2"/>
        <v/>
      </c>
      <c r="AB21" s="73" t="str">
        <f>IF($Z21="","",VLOOKUP($Z21,'(種目・作業用)'!$A$2:$D$37,2,FALSE))</f>
        <v/>
      </c>
      <c r="AC21" s="73" t="str">
        <f>IF($Z21="","",VLOOKUP($Z21,'(種目・作業用)'!$A$2:$D$37,3,FALSE))</f>
        <v/>
      </c>
      <c r="AD21" s="73" t="str">
        <f>IF($Z21="","",VLOOKUP($Z21,'(種目・作業用)'!$A$2:$D$37,4,FALSE))</f>
        <v/>
      </c>
      <c r="AE21" s="74" t="str">
        <f t="shared" si="10"/>
        <v/>
      </c>
      <c r="AF21" s="73" t="str">
        <f>IF($AA21="","",VLOOKUP($AA21,'(種目・作業用)'!$A$2:$D$37,2,FALSE))</f>
        <v/>
      </c>
      <c r="AG21" s="73" t="str">
        <f>IF($AA21="","",VLOOKUP($AA21,'(種目・作業用)'!$A$2:$D$37,3,FALSE))</f>
        <v/>
      </c>
      <c r="AH21" s="73" t="str">
        <f>IF($AA21="","",VLOOKUP($AA21,'(種目・作業用)'!$A$2:$D$37,4,FALSE))</f>
        <v/>
      </c>
      <c r="AI21" s="74" t="str">
        <f t="shared" si="11"/>
        <v/>
      </c>
      <c r="AJ21" s="4" t="str">
        <f t="shared" si="3"/>
        <v xml:space="preserve"> </v>
      </c>
      <c r="AK21" s="4" t="str">
        <f t="shared" si="4"/>
        <v xml:space="preserve"> </v>
      </c>
      <c r="AL21" s="4" t="str">
        <f t="shared" si="5"/>
        <v/>
      </c>
      <c r="AM21" s="4" t="str">
        <f t="shared" si="6"/>
        <v/>
      </c>
      <c r="AN21" s="4" t="str">
        <f t="shared" si="7"/>
        <v/>
      </c>
      <c r="AO21" s="75" t="str">
        <f t="shared" si="12"/>
        <v/>
      </c>
      <c r="AP21" s="4" t="str">
        <f t="shared" si="13"/>
        <v/>
      </c>
      <c r="AQ21" s="4" t="str">
        <f t="shared" si="8"/>
        <v/>
      </c>
      <c r="AR21" s="4"/>
      <c r="AS21" s="4" t="str">
        <f t="shared" si="14"/>
        <v/>
      </c>
      <c r="AT21" s="4" t="s">
        <v>880</v>
      </c>
      <c r="AU21" s="1"/>
      <c r="AV21" s="1" t="str">
        <f t="shared" si="9"/>
        <v>　</v>
      </c>
    </row>
    <row r="22" spans="1:48" ht="24.95" customHeight="1" x14ac:dyDescent="0.15">
      <c r="A22" s="25">
        <v>16</v>
      </c>
      <c r="B22" s="5"/>
      <c r="C22" s="5"/>
      <c r="D22" s="5"/>
      <c r="E22" s="5"/>
      <c r="F22" s="5"/>
      <c r="G22" s="150"/>
      <c r="H22" s="151"/>
      <c r="I22" s="150"/>
      <c r="J22" s="151"/>
      <c r="K22" s="141"/>
      <c r="L22" s="142"/>
      <c r="M22" s="142"/>
      <c r="N22" s="142"/>
      <c r="O22" s="143"/>
      <c r="P22" s="141"/>
      <c r="Q22" s="142"/>
      <c r="R22" s="142"/>
      <c r="S22" s="142"/>
      <c r="T22" s="143"/>
      <c r="U22" s="6"/>
      <c r="Y22" s="4" t="str">
        <f t="shared" si="0"/>
        <v/>
      </c>
      <c r="Z22" s="72" t="str">
        <f t="shared" si="1"/>
        <v/>
      </c>
      <c r="AA22" s="72" t="str">
        <f t="shared" si="2"/>
        <v/>
      </c>
      <c r="AB22" s="73" t="str">
        <f>IF($Z22="","",VLOOKUP($Z22,'(種目・作業用)'!$A$2:$D$37,2,FALSE))</f>
        <v/>
      </c>
      <c r="AC22" s="73" t="str">
        <f>IF($Z22="","",VLOOKUP($Z22,'(種目・作業用)'!$A$2:$D$37,3,FALSE))</f>
        <v/>
      </c>
      <c r="AD22" s="73" t="str">
        <f>IF($Z22="","",VLOOKUP($Z22,'(種目・作業用)'!$A$2:$D$37,4,FALSE))</f>
        <v/>
      </c>
      <c r="AE22" s="74" t="str">
        <f t="shared" si="10"/>
        <v/>
      </c>
      <c r="AF22" s="73" t="str">
        <f>IF($AA22="","",VLOOKUP($AA22,'(種目・作業用)'!$A$2:$D$37,2,FALSE))</f>
        <v/>
      </c>
      <c r="AG22" s="73" t="str">
        <f>IF($AA22="","",VLOOKUP($AA22,'(種目・作業用)'!$A$2:$D$37,3,FALSE))</f>
        <v/>
      </c>
      <c r="AH22" s="73" t="str">
        <f>IF($AA22="","",VLOOKUP($AA22,'(種目・作業用)'!$A$2:$D$37,4,FALSE))</f>
        <v/>
      </c>
      <c r="AI22" s="74" t="str">
        <f t="shared" si="11"/>
        <v/>
      </c>
      <c r="AJ22" s="4" t="str">
        <f t="shared" si="3"/>
        <v xml:space="preserve"> </v>
      </c>
      <c r="AK22" s="4" t="str">
        <f t="shared" si="4"/>
        <v xml:space="preserve"> </v>
      </c>
      <c r="AL22" s="4" t="str">
        <f t="shared" si="5"/>
        <v/>
      </c>
      <c r="AM22" s="4" t="str">
        <f t="shared" si="6"/>
        <v/>
      </c>
      <c r="AN22" s="4" t="str">
        <f t="shared" si="7"/>
        <v/>
      </c>
      <c r="AO22" s="75" t="str">
        <f t="shared" si="12"/>
        <v/>
      </c>
      <c r="AP22" s="4" t="str">
        <f t="shared" si="13"/>
        <v/>
      </c>
      <c r="AQ22" s="4" t="str">
        <f t="shared" si="8"/>
        <v/>
      </c>
      <c r="AR22" s="4"/>
      <c r="AS22" s="4" t="str">
        <f t="shared" si="14"/>
        <v/>
      </c>
      <c r="AT22" s="4" t="s">
        <v>880</v>
      </c>
      <c r="AU22" s="1"/>
      <c r="AV22" s="1" t="str">
        <f t="shared" si="9"/>
        <v>　</v>
      </c>
    </row>
    <row r="23" spans="1:48" ht="24.95" customHeight="1" x14ac:dyDescent="0.15">
      <c r="A23" s="25">
        <v>17</v>
      </c>
      <c r="B23" s="5"/>
      <c r="C23" s="5"/>
      <c r="D23" s="5"/>
      <c r="E23" s="5"/>
      <c r="F23" s="5"/>
      <c r="G23" s="150"/>
      <c r="H23" s="151"/>
      <c r="I23" s="150"/>
      <c r="J23" s="151"/>
      <c r="K23" s="141"/>
      <c r="L23" s="142"/>
      <c r="M23" s="142"/>
      <c r="N23" s="142"/>
      <c r="O23" s="143"/>
      <c r="P23" s="141"/>
      <c r="Q23" s="142"/>
      <c r="R23" s="142"/>
      <c r="S23" s="142"/>
      <c r="T23" s="143"/>
      <c r="U23" s="6"/>
      <c r="Y23" s="4" t="str">
        <f t="shared" si="0"/>
        <v/>
      </c>
      <c r="Z23" s="72" t="str">
        <f t="shared" si="1"/>
        <v/>
      </c>
      <c r="AA23" s="72" t="str">
        <f t="shared" si="2"/>
        <v/>
      </c>
      <c r="AB23" s="73" t="str">
        <f>IF($Z23="","",VLOOKUP($Z23,'(種目・作業用)'!$A$2:$D$37,2,FALSE))</f>
        <v/>
      </c>
      <c r="AC23" s="73" t="str">
        <f>IF($Z23="","",VLOOKUP($Z23,'(種目・作業用)'!$A$2:$D$37,3,FALSE))</f>
        <v/>
      </c>
      <c r="AD23" s="73" t="str">
        <f>IF($Z23="","",VLOOKUP($Z23,'(種目・作業用)'!$A$2:$D$37,4,FALSE))</f>
        <v/>
      </c>
      <c r="AE23" s="74" t="str">
        <f t="shared" si="10"/>
        <v/>
      </c>
      <c r="AF23" s="73" t="str">
        <f>IF($AA23="","",VLOOKUP($AA23,'(種目・作業用)'!$A$2:$D$37,2,FALSE))</f>
        <v/>
      </c>
      <c r="AG23" s="73" t="str">
        <f>IF($AA23="","",VLOOKUP($AA23,'(種目・作業用)'!$A$2:$D$37,3,FALSE))</f>
        <v/>
      </c>
      <c r="AH23" s="73" t="str">
        <f>IF($AA23="","",VLOOKUP($AA23,'(種目・作業用)'!$A$2:$D$37,4,FALSE))</f>
        <v/>
      </c>
      <c r="AI23" s="74" t="str">
        <f t="shared" si="11"/>
        <v/>
      </c>
      <c r="AJ23" s="4" t="str">
        <f t="shared" si="3"/>
        <v xml:space="preserve"> </v>
      </c>
      <c r="AK23" s="4" t="str">
        <f t="shared" si="4"/>
        <v xml:space="preserve"> </v>
      </c>
      <c r="AL23" s="4" t="str">
        <f t="shared" si="5"/>
        <v/>
      </c>
      <c r="AM23" s="4" t="str">
        <f t="shared" si="6"/>
        <v/>
      </c>
      <c r="AN23" s="4" t="str">
        <f t="shared" si="7"/>
        <v/>
      </c>
      <c r="AO23" s="75" t="str">
        <f t="shared" si="12"/>
        <v/>
      </c>
      <c r="AP23" s="4" t="str">
        <f t="shared" si="13"/>
        <v/>
      </c>
      <c r="AQ23" s="4" t="str">
        <f t="shared" si="8"/>
        <v/>
      </c>
      <c r="AR23" s="4"/>
      <c r="AS23" s="4" t="str">
        <f t="shared" si="14"/>
        <v/>
      </c>
      <c r="AT23" s="4" t="s">
        <v>880</v>
      </c>
      <c r="AU23" s="1"/>
      <c r="AV23" s="1" t="str">
        <f t="shared" si="9"/>
        <v>　</v>
      </c>
    </row>
    <row r="24" spans="1:48" ht="24.95" customHeight="1" x14ac:dyDescent="0.15">
      <c r="A24" s="25">
        <v>18</v>
      </c>
      <c r="B24" s="5"/>
      <c r="C24" s="5"/>
      <c r="D24" s="5"/>
      <c r="E24" s="5"/>
      <c r="F24" s="5"/>
      <c r="G24" s="150"/>
      <c r="H24" s="151"/>
      <c r="I24" s="150"/>
      <c r="J24" s="151"/>
      <c r="K24" s="141"/>
      <c r="L24" s="142"/>
      <c r="M24" s="142"/>
      <c r="N24" s="142"/>
      <c r="O24" s="143"/>
      <c r="P24" s="141"/>
      <c r="Q24" s="142"/>
      <c r="R24" s="142"/>
      <c r="S24" s="142"/>
      <c r="T24" s="143"/>
      <c r="U24" s="6"/>
      <c r="Y24" s="4" t="str">
        <f t="shared" si="0"/>
        <v/>
      </c>
      <c r="Z24" s="72" t="str">
        <f t="shared" si="1"/>
        <v/>
      </c>
      <c r="AA24" s="72" t="str">
        <f t="shared" si="2"/>
        <v/>
      </c>
      <c r="AB24" s="73" t="str">
        <f>IF($Z24="","",VLOOKUP($Z24,'(種目・作業用)'!$A$2:$D$37,2,FALSE))</f>
        <v/>
      </c>
      <c r="AC24" s="73" t="str">
        <f>IF($Z24="","",VLOOKUP($Z24,'(種目・作業用)'!$A$2:$D$37,3,FALSE))</f>
        <v/>
      </c>
      <c r="AD24" s="73" t="str">
        <f>IF($Z24="","",VLOOKUP($Z24,'(種目・作業用)'!$A$2:$D$37,4,FALSE))</f>
        <v/>
      </c>
      <c r="AE24" s="74" t="str">
        <f t="shared" si="10"/>
        <v/>
      </c>
      <c r="AF24" s="73" t="str">
        <f>IF($AA24="","",VLOOKUP($AA24,'(種目・作業用)'!$A$2:$D$37,2,FALSE))</f>
        <v/>
      </c>
      <c r="AG24" s="73" t="str">
        <f>IF($AA24="","",VLOOKUP($AA24,'(種目・作業用)'!$A$2:$D$37,3,FALSE))</f>
        <v/>
      </c>
      <c r="AH24" s="73" t="str">
        <f>IF($AA24="","",VLOOKUP($AA24,'(種目・作業用)'!$A$2:$D$37,4,FALSE))</f>
        <v/>
      </c>
      <c r="AI24" s="74" t="str">
        <f t="shared" si="11"/>
        <v/>
      </c>
      <c r="AJ24" s="4" t="str">
        <f t="shared" si="3"/>
        <v xml:space="preserve"> </v>
      </c>
      <c r="AK24" s="4" t="str">
        <f t="shared" si="4"/>
        <v xml:space="preserve"> </v>
      </c>
      <c r="AL24" s="4" t="str">
        <f t="shared" si="5"/>
        <v/>
      </c>
      <c r="AM24" s="4" t="str">
        <f t="shared" si="6"/>
        <v/>
      </c>
      <c r="AN24" s="4" t="str">
        <f t="shared" si="7"/>
        <v/>
      </c>
      <c r="AO24" s="75" t="str">
        <f t="shared" si="12"/>
        <v/>
      </c>
      <c r="AP24" s="4" t="str">
        <f t="shared" si="13"/>
        <v/>
      </c>
      <c r="AQ24" s="4" t="str">
        <f t="shared" si="8"/>
        <v/>
      </c>
      <c r="AR24" s="4"/>
      <c r="AS24" s="4" t="str">
        <f t="shared" si="14"/>
        <v/>
      </c>
      <c r="AT24" s="4" t="s">
        <v>880</v>
      </c>
      <c r="AU24" s="1"/>
      <c r="AV24" s="1" t="str">
        <f t="shared" si="9"/>
        <v>　</v>
      </c>
    </row>
    <row r="25" spans="1:48" ht="24.95" customHeight="1" x14ac:dyDescent="0.15">
      <c r="A25" s="25">
        <v>19</v>
      </c>
      <c r="B25" s="5"/>
      <c r="C25" s="5"/>
      <c r="D25" s="5"/>
      <c r="E25" s="5"/>
      <c r="F25" s="5"/>
      <c r="G25" s="150"/>
      <c r="H25" s="151"/>
      <c r="I25" s="150"/>
      <c r="J25" s="151"/>
      <c r="K25" s="141"/>
      <c r="L25" s="142"/>
      <c r="M25" s="142"/>
      <c r="N25" s="142"/>
      <c r="O25" s="143"/>
      <c r="P25" s="141"/>
      <c r="Q25" s="142"/>
      <c r="R25" s="142"/>
      <c r="S25" s="142"/>
      <c r="T25" s="143"/>
      <c r="U25" s="6"/>
      <c r="Y25" s="4" t="str">
        <f t="shared" si="0"/>
        <v/>
      </c>
      <c r="Z25" s="72" t="str">
        <f t="shared" si="1"/>
        <v/>
      </c>
      <c r="AA25" s="72" t="str">
        <f t="shared" si="2"/>
        <v/>
      </c>
      <c r="AB25" s="73" t="str">
        <f>IF($Z25="","",VLOOKUP($Z25,'(種目・作業用)'!$A$2:$D$37,2,FALSE))</f>
        <v/>
      </c>
      <c r="AC25" s="73" t="str">
        <f>IF($Z25="","",VLOOKUP($Z25,'(種目・作業用)'!$A$2:$D$37,3,FALSE))</f>
        <v/>
      </c>
      <c r="AD25" s="73" t="str">
        <f>IF($Z25="","",VLOOKUP($Z25,'(種目・作業用)'!$A$2:$D$37,4,FALSE))</f>
        <v/>
      </c>
      <c r="AE25" s="74" t="str">
        <f t="shared" si="10"/>
        <v/>
      </c>
      <c r="AF25" s="73" t="str">
        <f>IF($AA25="","",VLOOKUP($AA25,'(種目・作業用)'!$A$2:$D$37,2,FALSE))</f>
        <v/>
      </c>
      <c r="AG25" s="73" t="str">
        <f>IF($AA25="","",VLOOKUP($AA25,'(種目・作業用)'!$A$2:$D$37,3,FALSE))</f>
        <v/>
      </c>
      <c r="AH25" s="73" t="str">
        <f>IF($AA25="","",VLOOKUP($AA25,'(種目・作業用)'!$A$2:$D$37,4,FALSE))</f>
        <v/>
      </c>
      <c r="AI25" s="74" t="str">
        <f t="shared" si="11"/>
        <v/>
      </c>
      <c r="AJ25" s="4" t="str">
        <f t="shared" si="3"/>
        <v xml:space="preserve"> </v>
      </c>
      <c r="AK25" s="4" t="str">
        <f t="shared" si="4"/>
        <v xml:space="preserve"> </v>
      </c>
      <c r="AL25" s="4" t="str">
        <f t="shared" si="5"/>
        <v/>
      </c>
      <c r="AM25" s="4" t="str">
        <f t="shared" si="6"/>
        <v/>
      </c>
      <c r="AN25" s="4" t="str">
        <f t="shared" si="7"/>
        <v/>
      </c>
      <c r="AO25" s="75" t="str">
        <f t="shared" si="12"/>
        <v/>
      </c>
      <c r="AP25" s="4" t="str">
        <f t="shared" si="13"/>
        <v/>
      </c>
      <c r="AQ25" s="4" t="str">
        <f t="shared" si="8"/>
        <v/>
      </c>
      <c r="AR25" s="4"/>
      <c r="AS25" s="4" t="str">
        <f t="shared" si="14"/>
        <v/>
      </c>
      <c r="AT25" s="4" t="s">
        <v>880</v>
      </c>
      <c r="AU25" s="1"/>
      <c r="AV25" s="1" t="str">
        <f t="shared" si="9"/>
        <v>　</v>
      </c>
    </row>
    <row r="26" spans="1:48" ht="24.95" customHeight="1" x14ac:dyDescent="0.15">
      <c r="A26" s="25">
        <v>20</v>
      </c>
      <c r="B26" s="5"/>
      <c r="C26" s="5"/>
      <c r="D26" s="5"/>
      <c r="E26" s="5"/>
      <c r="F26" s="5"/>
      <c r="G26" s="150"/>
      <c r="H26" s="151"/>
      <c r="I26" s="150"/>
      <c r="J26" s="151"/>
      <c r="K26" s="141"/>
      <c r="L26" s="142"/>
      <c r="M26" s="142"/>
      <c r="N26" s="142"/>
      <c r="O26" s="143"/>
      <c r="P26" s="141"/>
      <c r="Q26" s="142"/>
      <c r="R26" s="142"/>
      <c r="S26" s="142"/>
      <c r="T26" s="143"/>
      <c r="U26" s="6"/>
      <c r="Y26" s="4" t="str">
        <f t="shared" si="0"/>
        <v/>
      </c>
      <c r="Z26" s="72" t="str">
        <f t="shared" si="1"/>
        <v/>
      </c>
      <c r="AA26" s="72" t="str">
        <f t="shared" si="2"/>
        <v/>
      </c>
      <c r="AB26" s="73" t="str">
        <f>IF($Z26="","",VLOOKUP($Z26,'(種目・作業用)'!$A$2:$D$37,2,FALSE))</f>
        <v/>
      </c>
      <c r="AC26" s="73" t="str">
        <f>IF($Z26="","",VLOOKUP($Z26,'(種目・作業用)'!$A$2:$D$37,3,FALSE))</f>
        <v/>
      </c>
      <c r="AD26" s="73" t="str">
        <f>IF($Z26="","",VLOOKUP($Z26,'(種目・作業用)'!$A$2:$D$37,4,FALSE))</f>
        <v/>
      </c>
      <c r="AE26" s="74" t="str">
        <f t="shared" si="10"/>
        <v/>
      </c>
      <c r="AF26" s="73" t="str">
        <f>IF($AA26="","",VLOOKUP($AA26,'(種目・作業用)'!$A$2:$D$37,2,FALSE))</f>
        <v/>
      </c>
      <c r="AG26" s="73" t="str">
        <f>IF($AA26="","",VLOOKUP($AA26,'(種目・作業用)'!$A$2:$D$37,3,FALSE))</f>
        <v/>
      </c>
      <c r="AH26" s="73" t="str">
        <f>IF($AA26="","",VLOOKUP($AA26,'(種目・作業用)'!$A$2:$D$37,4,FALSE))</f>
        <v/>
      </c>
      <c r="AI26" s="74" t="str">
        <f t="shared" si="11"/>
        <v/>
      </c>
      <c r="AJ26" s="4" t="str">
        <f t="shared" si="3"/>
        <v xml:space="preserve"> </v>
      </c>
      <c r="AK26" s="4" t="str">
        <f t="shared" si="4"/>
        <v xml:space="preserve"> </v>
      </c>
      <c r="AL26" s="4" t="str">
        <f t="shared" si="5"/>
        <v/>
      </c>
      <c r="AM26" s="4" t="str">
        <f t="shared" si="6"/>
        <v/>
      </c>
      <c r="AN26" s="4" t="str">
        <f t="shared" si="7"/>
        <v/>
      </c>
      <c r="AO26" s="75" t="str">
        <f t="shared" si="12"/>
        <v/>
      </c>
      <c r="AP26" s="4" t="str">
        <f t="shared" si="13"/>
        <v/>
      </c>
      <c r="AQ26" s="4" t="str">
        <f t="shared" si="8"/>
        <v/>
      </c>
      <c r="AR26" s="4"/>
      <c r="AS26" s="4" t="str">
        <f t="shared" si="14"/>
        <v/>
      </c>
      <c r="AT26" s="4" t="s">
        <v>880</v>
      </c>
      <c r="AU26" s="1"/>
      <c r="AV26" s="1" t="str">
        <f t="shared" si="9"/>
        <v>　</v>
      </c>
    </row>
    <row r="27" spans="1:48" ht="24.95" customHeight="1" x14ac:dyDescent="0.15">
      <c r="A27" s="25">
        <v>21</v>
      </c>
      <c r="B27" s="5"/>
      <c r="C27" s="5"/>
      <c r="D27" s="5"/>
      <c r="E27" s="5"/>
      <c r="F27" s="5"/>
      <c r="G27" s="150"/>
      <c r="H27" s="151"/>
      <c r="I27" s="150"/>
      <c r="J27" s="151"/>
      <c r="K27" s="141"/>
      <c r="L27" s="142"/>
      <c r="M27" s="142"/>
      <c r="N27" s="142"/>
      <c r="O27" s="143"/>
      <c r="P27" s="141"/>
      <c r="Q27" s="142"/>
      <c r="R27" s="142"/>
      <c r="S27" s="142"/>
      <c r="T27" s="143"/>
      <c r="U27" s="6"/>
      <c r="Y27" s="4" t="str">
        <f t="shared" si="0"/>
        <v/>
      </c>
      <c r="Z27" s="72" t="str">
        <f t="shared" si="1"/>
        <v/>
      </c>
      <c r="AA27" s="72" t="str">
        <f t="shared" si="2"/>
        <v/>
      </c>
      <c r="AB27" s="73" t="str">
        <f>IF($Z27="","",VLOOKUP($Z27,'(種目・作業用)'!$A$2:$D$37,2,FALSE))</f>
        <v/>
      </c>
      <c r="AC27" s="73" t="str">
        <f>IF($Z27="","",VLOOKUP($Z27,'(種目・作業用)'!$A$2:$D$37,3,FALSE))</f>
        <v/>
      </c>
      <c r="AD27" s="73" t="str">
        <f>IF($Z27="","",VLOOKUP($Z27,'(種目・作業用)'!$A$2:$D$37,4,FALSE))</f>
        <v/>
      </c>
      <c r="AE27" s="74" t="str">
        <f t="shared" si="10"/>
        <v/>
      </c>
      <c r="AF27" s="73" t="str">
        <f>IF($AA27="","",VLOOKUP($AA27,'(種目・作業用)'!$A$2:$D$37,2,FALSE))</f>
        <v/>
      </c>
      <c r="AG27" s="73" t="str">
        <f>IF($AA27="","",VLOOKUP($AA27,'(種目・作業用)'!$A$2:$D$37,3,FALSE))</f>
        <v/>
      </c>
      <c r="AH27" s="73" t="str">
        <f>IF($AA27="","",VLOOKUP($AA27,'(種目・作業用)'!$A$2:$D$37,4,FALSE))</f>
        <v/>
      </c>
      <c r="AI27" s="74" t="str">
        <f t="shared" si="11"/>
        <v/>
      </c>
      <c r="AJ27" s="4" t="str">
        <f t="shared" si="3"/>
        <v xml:space="preserve"> </v>
      </c>
      <c r="AK27" s="4" t="str">
        <f t="shared" si="4"/>
        <v xml:space="preserve"> </v>
      </c>
      <c r="AL27" s="4" t="str">
        <f t="shared" si="5"/>
        <v/>
      </c>
      <c r="AM27" s="4" t="str">
        <f t="shared" si="6"/>
        <v/>
      </c>
      <c r="AN27" s="4" t="str">
        <f t="shared" si="7"/>
        <v/>
      </c>
      <c r="AO27" s="75" t="str">
        <f t="shared" si="12"/>
        <v/>
      </c>
      <c r="AP27" s="4" t="str">
        <f t="shared" si="13"/>
        <v/>
      </c>
      <c r="AQ27" s="4" t="str">
        <f t="shared" si="8"/>
        <v/>
      </c>
      <c r="AR27" s="4"/>
      <c r="AS27" s="4" t="str">
        <f t="shared" si="14"/>
        <v/>
      </c>
      <c r="AT27" s="4" t="s">
        <v>880</v>
      </c>
      <c r="AU27" s="1"/>
      <c r="AV27" s="1" t="str">
        <f t="shared" si="9"/>
        <v>　</v>
      </c>
    </row>
    <row r="28" spans="1:48" ht="24.95" customHeight="1" x14ac:dyDescent="0.15">
      <c r="A28" s="25">
        <v>22</v>
      </c>
      <c r="B28" s="5"/>
      <c r="C28" s="5"/>
      <c r="D28" s="5"/>
      <c r="E28" s="5"/>
      <c r="F28" s="5"/>
      <c r="G28" s="150"/>
      <c r="H28" s="151"/>
      <c r="I28" s="150"/>
      <c r="J28" s="151"/>
      <c r="K28" s="141"/>
      <c r="L28" s="142"/>
      <c r="M28" s="142"/>
      <c r="N28" s="142"/>
      <c r="O28" s="143"/>
      <c r="P28" s="141"/>
      <c r="Q28" s="142"/>
      <c r="R28" s="142"/>
      <c r="S28" s="142"/>
      <c r="T28" s="143"/>
      <c r="U28" s="6"/>
      <c r="Y28" s="4" t="str">
        <f t="shared" si="0"/>
        <v/>
      </c>
      <c r="Z28" s="72" t="str">
        <f t="shared" si="1"/>
        <v/>
      </c>
      <c r="AA28" s="72" t="str">
        <f t="shared" si="2"/>
        <v/>
      </c>
      <c r="AB28" s="73" t="str">
        <f>IF($Z28="","",VLOOKUP($Z28,'(種目・作業用)'!$A$2:$D$37,2,FALSE))</f>
        <v/>
      </c>
      <c r="AC28" s="73" t="str">
        <f>IF($Z28="","",VLOOKUP($Z28,'(種目・作業用)'!$A$2:$D$37,3,FALSE))</f>
        <v/>
      </c>
      <c r="AD28" s="73" t="str">
        <f>IF($Z28="","",VLOOKUP($Z28,'(種目・作業用)'!$A$2:$D$37,4,FALSE))</f>
        <v/>
      </c>
      <c r="AE28" s="74" t="str">
        <f t="shared" si="10"/>
        <v/>
      </c>
      <c r="AF28" s="73" t="str">
        <f>IF($AA28="","",VLOOKUP($AA28,'(種目・作業用)'!$A$2:$D$37,2,FALSE))</f>
        <v/>
      </c>
      <c r="AG28" s="73" t="str">
        <f>IF($AA28="","",VLOOKUP($AA28,'(種目・作業用)'!$A$2:$D$37,3,FALSE))</f>
        <v/>
      </c>
      <c r="AH28" s="73" t="str">
        <f>IF($AA28="","",VLOOKUP($AA28,'(種目・作業用)'!$A$2:$D$37,4,FALSE))</f>
        <v/>
      </c>
      <c r="AI28" s="74" t="str">
        <f t="shared" si="11"/>
        <v/>
      </c>
      <c r="AJ28" s="4" t="str">
        <f t="shared" si="3"/>
        <v xml:space="preserve"> </v>
      </c>
      <c r="AK28" s="4" t="str">
        <f t="shared" si="4"/>
        <v xml:space="preserve"> </v>
      </c>
      <c r="AL28" s="4" t="str">
        <f t="shared" si="5"/>
        <v/>
      </c>
      <c r="AM28" s="4" t="str">
        <f t="shared" si="6"/>
        <v/>
      </c>
      <c r="AN28" s="4" t="str">
        <f t="shared" si="7"/>
        <v/>
      </c>
      <c r="AO28" s="75" t="str">
        <f t="shared" si="12"/>
        <v/>
      </c>
      <c r="AP28" s="4" t="str">
        <f t="shared" si="13"/>
        <v/>
      </c>
      <c r="AQ28" s="4" t="str">
        <f t="shared" si="8"/>
        <v/>
      </c>
      <c r="AR28" s="4"/>
      <c r="AS28" s="4" t="str">
        <f t="shared" si="14"/>
        <v/>
      </c>
      <c r="AT28" s="4" t="s">
        <v>880</v>
      </c>
      <c r="AU28" s="1"/>
      <c r="AV28" s="1" t="str">
        <f t="shared" si="9"/>
        <v>　</v>
      </c>
    </row>
    <row r="29" spans="1:48" ht="24.95" customHeight="1" x14ac:dyDescent="0.15">
      <c r="A29" s="25">
        <v>23</v>
      </c>
      <c r="B29" s="5"/>
      <c r="C29" s="5"/>
      <c r="D29" s="5"/>
      <c r="E29" s="5"/>
      <c r="F29" s="5"/>
      <c r="G29" s="150"/>
      <c r="H29" s="151"/>
      <c r="I29" s="150"/>
      <c r="J29" s="151"/>
      <c r="K29" s="141"/>
      <c r="L29" s="142"/>
      <c r="M29" s="142"/>
      <c r="N29" s="142"/>
      <c r="O29" s="143"/>
      <c r="P29" s="141"/>
      <c r="Q29" s="142"/>
      <c r="R29" s="142"/>
      <c r="S29" s="142"/>
      <c r="T29" s="143"/>
      <c r="U29" s="6"/>
      <c r="Y29" s="4" t="str">
        <f t="shared" si="0"/>
        <v/>
      </c>
      <c r="Z29" s="72" t="str">
        <f t="shared" si="1"/>
        <v/>
      </c>
      <c r="AA29" s="72" t="str">
        <f t="shared" si="2"/>
        <v/>
      </c>
      <c r="AB29" s="73" t="str">
        <f>IF($Z29="","",VLOOKUP($Z29,'(種目・作業用)'!$A$2:$D$37,2,FALSE))</f>
        <v/>
      </c>
      <c r="AC29" s="73" t="str">
        <f>IF($Z29="","",VLOOKUP($Z29,'(種目・作業用)'!$A$2:$D$37,3,FALSE))</f>
        <v/>
      </c>
      <c r="AD29" s="73" t="str">
        <f>IF($Z29="","",VLOOKUP($Z29,'(種目・作業用)'!$A$2:$D$37,4,FALSE))</f>
        <v/>
      </c>
      <c r="AE29" s="74" t="str">
        <f t="shared" si="10"/>
        <v/>
      </c>
      <c r="AF29" s="73" t="str">
        <f>IF($AA29="","",VLOOKUP($AA29,'(種目・作業用)'!$A$2:$D$37,2,FALSE))</f>
        <v/>
      </c>
      <c r="AG29" s="73" t="str">
        <f>IF($AA29="","",VLOOKUP($AA29,'(種目・作業用)'!$A$2:$D$37,3,FALSE))</f>
        <v/>
      </c>
      <c r="AH29" s="73" t="str">
        <f>IF($AA29="","",VLOOKUP($AA29,'(種目・作業用)'!$A$2:$D$37,4,FALSE))</f>
        <v/>
      </c>
      <c r="AI29" s="74" t="str">
        <f t="shared" si="11"/>
        <v/>
      </c>
      <c r="AJ29" s="4" t="str">
        <f t="shared" si="3"/>
        <v xml:space="preserve"> </v>
      </c>
      <c r="AK29" s="4" t="str">
        <f t="shared" si="4"/>
        <v xml:space="preserve"> </v>
      </c>
      <c r="AL29" s="4" t="str">
        <f t="shared" si="5"/>
        <v/>
      </c>
      <c r="AM29" s="4" t="str">
        <f t="shared" si="6"/>
        <v/>
      </c>
      <c r="AN29" s="4" t="str">
        <f t="shared" si="7"/>
        <v/>
      </c>
      <c r="AO29" s="75" t="str">
        <f t="shared" si="12"/>
        <v/>
      </c>
      <c r="AP29" s="4" t="str">
        <f t="shared" si="13"/>
        <v/>
      </c>
      <c r="AQ29" s="4" t="str">
        <f t="shared" si="8"/>
        <v/>
      </c>
      <c r="AR29" s="4"/>
      <c r="AS29" s="4" t="str">
        <f t="shared" si="14"/>
        <v/>
      </c>
      <c r="AT29" s="4" t="s">
        <v>880</v>
      </c>
      <c r="AU29" s="1"/>
      <c r="AV29" s="1" t="str">
        <f t="shared" si="9"/>
        <v>　</v>
      </c>
    </row>
    <row r="30" spans="1:48" ht="24.95" customHeight="1" x14ac:dyDescent="0.15">
      <c r="A30" s="25">
        <v>24</v>
      </c>
      <c r="B30" s="5"/>
      <c r="C30" s="5"/>
      <c r="D30" s="5"/>
      <c r="E30" s="5"/>
      <c r="F30" s="5"/>
      <c r="G30" s="150"/>
      <c r="H30" s="151"/>
      <c r="I30" s="150"/>
      <c r="J30" s="151"/>
      <c r="K30" s="141"/>
      <c r="L30" s="142"/>
      <c r="M30" s="142"/>
      <c r="N30" s="142"/>
      <c r="O30" s="143"/>
      <c r="P30" s="141"/>
      <c r="Q30" s="142"/>
      <c r="R30" s="142"/>
      <c r="S30" s="142"/>
      <c r="T30" s="143"/>
      <c r="U30" s="6"/>
      <c r="Y30" s="4" t="str">
        <f t="shared" si="0"/>
        <v/>
      </c>
      <c r="Z30" s="72" t="str">
        <f t="shared" si="1"/>
        <v/>
      </c>
      <c r="AA30" s="72" t="str">
        <f t="shared" si="2"/>
        <v/>
      </c>
      <c r="AB30" s="73" t="str">
        <f>IF($Z30="","",VLOOKUP($Z30,'(種目・作業用)'!$A$2:$D$37,2,FALSE))</f>
        <v/>
      </c>
      <c r="AC30" s="73" t="str">
        <f>IF($Z30="","",VLOOKUP($Z30,'(種目・作業用)'!$A$2:$D$37,3,FALSE))</f>
        <v/>
      </c>
      <c r="AD30" s="73" t="str">
        <f>IF($Z30="","",VLOOKUP($Z30,'(種目・作業用)'!$A$2:$D$37,4,FALSE))</f>
        <v/>
      </c>
      <c r="AE30" s="74" t="str">
        <f t="shared" si="10"/>
        <v/>
      </c>
      <c r="AF30" s="73" t="str">
        <f>IF($AA30="","",VLOOKUP($AA30,'(種目・作業用)'!$A$2:$D$37,2,FALSE))</f>
        <v/>
      </c>
      <c r="AG30" s="73" t="str">
        <f>IF($AA30="","",VLOOKUP($AA30,'(種目・作業用)'!$A$2:$D$37,3,FALSE))</f>
        <v/>
      </c>
      <c r="AH30" s="73" t="str">
        <f>IF($AA30="","",VLOOKUP($AA30,'(種目・作業用)'!$A$2:$D$37,4,FALSE))</f>
        <v/>
      </c>
      <c r="AI30" s="74" t="str">
        <f t="shared" si="11"/>
        <v/>
      </c>
      <c r="AJ30" s="4" t="str">
        <f t="shared" si="3"/>
        <v xml:space="preserve"> </v>
      </c>
      <c r="AK30" s="4" t="str">
        <f t="shared" si="4"/>
        <v xml:space="preserve"> </v>
      </c>
      <c r="AL30" s="4" t="str">
        <f t="shared" si="5"/>
        <v/>
      </c>
      <c r="AM30" s="4" t="str">
        <f t="shared" si="6"/>
        <v/>
      </c>
      <c r="AN30" s="4" t="str">
        <f t="shared" si="7"/>
        <v/>
      </c>
      <c r="AO30" s="75" t="str">
        <f t="shared" si="12"/>
        <v/>
      </c>
      <c r="AP30" s="4" t="str">
        <f t="shared" si="13"/>
        <v/>
      </c>
      <c r="AQ30" s="4" t="str">
        <f t="shared" si="8"/>
        <v/>
      </c>
      <c r="AR30" s="4"/>
      <c r="AS30" s="4" t="str">
        <f t="shared" si="14"/>
        <v/>
      </c>
      <c r="AT30" s="4" t="s">
        <v>880</v>
      </c>
      <c r="AU30" s="1"/>
      <c r="AV30" s="1" t="str">
        <f t="shared" si="9"/>
        <v>　</v>
      </c>
    </row>
    <row r="31" spans="1:48" ht="24.95" customHeight="1" x14ac:dyDescent="0.15">
      <c r="A31" s="26">
        <v>25</v>
      </c>
      <c r="B31" s="5"/>
      <c r="C31" s="5"/>
      <c r="D31" s="5"/>
      <c r="E31" s="5"/>
      <c r="F31" s="5"/>
      <c r="G31" s="150"/>
      <c r="H31" s="151"/>
      <c r="I31" s="150"/>
      <c r="J31" s="151"/>
      <c r="K31" s="144"/>
      <c r="L31" s="145"/>
      <c r="M31" s="145"/>
      <c r="N31" s="145"/>
      <c r="O31" s="146"/>
      <c r="P31" s="144"/>
      <c r="Q31" s="145"/>
      <c r="R31" s="145"/>
      <c r="S31" s="145"/>
      <c r="T31" s="146"/>
      <c r="U31" s="6"/>
      <c r="Y31" s="4" t="str">
        <f t="shared" si="0"/>
        <v/>
      </c>
      <c r="Z31" s="72" t="str">
        <f t="shared" si="1"/>
        <v/>
      </c>
      <c r="AA31" s="72" t="str">
        <f t="shared" si="2"/>
        <v/>
      </c>
      <c r="AB31" s="73" t="str">
        <f>IF($Z31="","",VLOOKUP($Z31,'(種目・作業用)'!$A$2:$D$37,2,FALSE))</f>
        <v/>
      </c>
      <c r="AC31" s="73" t="str">
        <f>IF($Z31="","",VLOOKUP($Z31,'(種目・作業用)'!$A$2:$D$37,3,FALSE))</f>
        <v/>
      </c>
      <c r="AD31" s="73" t="str">
        <f>IF($Z31="","",VLOOKUP($Z31,'(種目・作業用)'!$A$2:$D$37,4,FALSE))</f>
        <v/>
      </c>
      <c r="AE31" s="74" t="str">
        <f t="shared" si="10"/>
        <v/>
      </c>
      <c r="AF31" s="73" t="str">
        <f>IF($AA31="","",VLOOKUP($AA31,'(種目・作業用)'!$A$2:$D$37,2,FALSE))</f>
        <v/>
      </c>
      <c r="AG31" s="73" t="str">
        <f>IF($AA31="","",VLOOKUP($AA31,'(種目・作業用)'!$A$2:$D$37,3,FALSE))</f>
        <v/>
      </c>
      <c r="AH31" s="73" t="str">
        <f>IF($AA31="","",VLOOKUP($AA31,'(種目・作業用)'!$A$2:$D$37,4,FALSE))</f>
        <v/>
      </c>
      <c r="AI31" s="74" t="str">
        <f t="shared" si="11"/>
        <v/>
      </c>
      <c r="AJ31" s="4" t="str">
        <f t="shared" si="3"/>
        <v xml:space="preserve"> </v>
      </c>
      <c r="AK31" s="4" t="str">
        <f t="shared" si="4"/>
        <v xml:space="preserve"> </v>
      </c>
      <c r="AL31" s="4" t="str">
        <f t="shared" si="5"/>
        <v/>
      </c>
      <c r="AM31" s="4" t="str">
        <f t="shared" si="6"/>
        <v/>
      </c>
      <c r="AN31" s="4" t="str">
        <f t="shared" si="7"/>
        <v/>
      </c>
      <c r="AO31" s="75" t="str">
        <f t="shared" si="12"/>
        <v/>
      </c>
      <c r="AP31" s="4" t="str">
        <f t="shared" si="13"/>
        <v/>
      </c>
      <c r="AQ31" s="4" t="str">
        <f t="shared" si="8"/>
        <v/>
      </c>
      <c r="AR31" s="4"/>
      <c r="AS31" s="4" t="str">
        <f t="shared" si="14"/>
        <v/>
      </c>
      <c r="AT31" s="4" t="s">
        <v>880</v>
      </c>
      <c r="AU31" s="1"/>
      <c r="AV31" s="1" t="str">
        <f t="shared" si="9"/>
        <v>　</v>
      </c>
    </row>
    <row r="32" spans="1:48" ht="24.95" customHeight="1" x14ac:dyDescent="0.15">
      <c r="A32" s="27"/>
      <c r="B32" s="28"/>
      <c r="C32" s="28"/>
      <c r="D32" s="28"/>
      <c r="E32" s="28"/>
      <c r="F32" s="28"/>
      <c r="G32" s="29"/>
      <c r="H32" s="118"/>
      <c r="I32" s="117"/>
      <c r="J32" s="117"/>
      <c r="K32" s="188" t="s">
        <v>1194</v>
      </c>
      <c r="L32" s="188"/>
      <c r="M32" s="188"/>
      <c r="N32" s="188"/>
      <c r="O32" s="117"/>
      <c r="P32" s="189">
        <f>基礎データ!$C$5</f>
        <v>0</v>
      </c>
      <c r="Q32" s="189"/>
      <c r="R32" s="189"/>
      <c r="S32" s="189"/>
      <c r="T32" s="189"/>
      <c r="U32" s="30" t="s">
        <v>14</v>
      </c>
      <c r="Y32" s="4"/>
      <c r="Z32" s="72"/>
      <c r="AA32" s="72"/>
      <c r="AB32" s="73"/>
      <c r="AC32" s="73"/>
      <c r="AD32" s="73"/>
      <c r="AE32" s="74"/>
      <c r="AF32" s="73"/>
      <c r="AG32" s="73"/>
      <c r="AH32" s="73"/>
      <c r="AI32" s="74"/>
      <c r="AJ32" s="4"/>
      <c r="AK32" s="4"/>
      <c r="AL32" s="4"/>
      <c r="AM32" s="4"/>
      <c r="AN32" s="4"/>
      <c r="AO32" s="75"/>
      <c r="AP32" s="4"/>
      <c r="AQ32" s="4"/>
      <c r="AR32" s="4"/>
      <c r="AS32" s="4"/>
      <c r="AT32" s="4"/>
      <c r="AU32" s="1"/>
      <c r="AV32" s="1"/>
    </row>
    <row r="33" spans="1:48" ht="7.5" customHeight="1" x14ac:dyDescent="0.15">
      <c r="A33" s="123"/>
      <c r="B33" s="124"/>
      <c r="C33" s="124"/>
      <c r="D33" s="124"/>
      <c r="E33" s="124"/>
      <c r="F33" s="124"/>
      <c r="G33" s="125"/>
      <c r="H33" s="126"/>
      <c r="I33" s="125"/>
      <c r="J33" s="126"/>
      <c r="K33" s="126"/>
      <c r="L33" s="126"/>
      <c r="M33" s="126"/>
      <c r="N33" s="126"/>
      <c r="O33" s="126"/>
      <c r="P33" s="126"/>
      <c r="Q33" s="126"/>
      <c r="R33" s="126"/>
      <c r="S33" s="126"/>
      <c r="T33" s="126"/>
      <c r="U33" s="127"/>
      <c r="Y33" s="4"/>
      <c r="Z33" s="72"/>
      <c r="AA33" s="72"/>
      <c r="AB33" s="73"/>
      <c r="AC33" s="73"/>
      <c r="AD33" s="73"/>
      <c r="AE33" s="74"/>
      <c r="AF33" s="73"/>
      <c r="AG33" s="73"/>
      <c r="AH33" s="73"/>
      <c r="AI33" s="74"/>
      <c r="AJ33" s="4"/>
      <c r="AK33" s="4"/>
      <c r="AL33" s="4"/>
      <c r="AM33" s="4"/>
      <c r="AN33" s="4"/>
      <c r="AO33" s="75"/>
      <c r="AP33" s="4"/>
      <c r="AQ33" s="4"/>
      <c r="AR33" s="4"/>
      <c r="AS33" s="4"/>
      <c r="AT33" s="4"/>
      <c r="AU33" s="1"/>
      <c r="AV33" s="1"/>
    </row>
    <row r="34" spans="1:48" ht="22.5" customHeight="1" x14ac:dyDescent="0.15">
      <c r="A34" s="160" t="s">
        <v>1075</v>
      </c>
      <c r="B34" s="156"/>
      <c r="C34" s="156"/>
      <c r="D34" s="156"/>
      <c r="E34" s="156"/>
      <c r="F34" s="156"/>
      <c r="G34" s="156"/>
      <c r="H34" s="156"/>
      <c r="I34" s="156"/>
      <c r="J34" s="156"/>
      <c r="K34" s="156"/>
      <c r="L34" s="156"/>
      <c r="M34" s="156"/>
      <c r="N34" s="156"/>
      <c r="O34" s="156"/>
      <c r="P34" s="156"/>
      <c r="Q34" s="156"/>
      <c r="R34" s="156"/>
      <c r="S34" s="156"/>
      <c r="T34" s="156"/>
      <c r="U34" s="161"/>
      <c r="Y34" s="4"/>
      <c r="Z34" s="72"/>
      <c r="AA34" s="72"/>
      <c r="AB34" s="73"/>
      <c r="AC34" s="73"/>
      <c r="AD34" s="73"/>
      <c r="AE34" s="74"/>
      <c r="AF34" s="73"/>
      <c r="AG34" s="73"/>
      <c r="AH34" s="73"/>
      <c r="AI34" s="74"/>
      <c r="AJ34" s="4"/>
      <c r="AK34" s="4"/>
      <c r="AL34" s="4"/>
      <c r="AM34" s="4"/>
      <c r="AN34" s="4"/>
      <c r="AO34" s="75"/>
      <c r="AP34" s="4"/>
      <c r="AQ34" s="4"/>
      <c r="AR34" s="4"/>
      <c r="AS34" s="4"/>
      <c r="AT34" s="4"/>
      <c r="AU34" s="1"/>
      <c r="AV34" s="1"/>
    </row>
    <row r="35" spans="1:48" ht="7.5" customHeight="1" x14ac:dyDescent="0.15">
      <c r="A35" s="42"/>
      <c r="B35" s="20"/>
      <c r="C35" s="20"/>
      <c r="D35" s="20"/>
      <c r="E35" s="20"/>
      <c r="F35" s="20"/>
      <c r="G35" s="20"/>
      <c r="H35" s="20"/>
      <c r="I35" s="20"/>
      <c r="J35" s="20"/>
      <c r="K35" s="20"/>
      <c r="L35" s="20"/>
      <c r="M35" s="20"/>
      <c r="N35" s="20"/>
      <c r="O35" s="20"/>
      <c r="P35" s="20"/>
      <c r="Q35" s="20"/>
      <c r="R35" s="20"/>
      <c r="S35" s="20"/>
      <c r="T35" s="20"/>
      <c r="U35" s="43"/>
      <c r="Y35" s="4"/>
      <c r="Z35" s="72"/>
      <c r="AA35" s="72"/>
      <c r="AB35" s="73"/>
      <c r="AC35" s="73"/>
      <c r="AD35" s="73"/>
      <c r="AE35" s="74"/>
      <c r="AF35" s="73"/>
      <c r="AG35" s="73"/>
      <c r="AH35" s="73"/>
      <c r="AI35" s="74"/>
      <c r="AJ35" s="4"/>
      <c r="AK35" s="4"/>
      <c r="AL35" s="4"/>
      <c r="AM35" s="4"/>
      <c r="AN35" s="4"/>
      <c r="AO35" s="75"/>
      <c r="AP35" s="4"/>
      <c r="AQ35" s="4"/>
      <c r="AR35" s="4"/>
      <c r="AS35" s="4"/>
      <c r="AT35" s="4"/>
      <c r="AU35" s="1"/>
      <c r="AV35" s="1"/>
    </row>
    <row r="36" spans="1:48" x14ac:dyDescent="0.15">
      <c r="A36" s="42"/>
      <c r="B36" s="20"/>
      <c r="C36" s="20" t="s">
        <v>15</v>
      </c>
      <c r="D36" s="20"/>
      <c r="E36" s="20"/>
      <c r="F36" s="20"/>
      <c r="G36" s="20"/>
      <c r="H36" s="20"/>
      <c r="I36" s="20"/>
      <c r="J36" s="20"/>
      <c r="K36" s="20"/>
      <c r="L36" s="20"/>
      <c r="M36" s="20"/>
      <c r="N36" s="20"/>
      <c r="O36" s="20"/>
      <c r="P36" s="20"/>
      <c r="Q36" s="20"/>
      <c r="R36" s="20"/>
      <c r="S36" s="20"/>
      <c r="T36" s="20"/>
      <c r="U36" s="43"/>
      <c r="Y36" s="4"/>
      <c r="Z36" s="72"/>
      <c r="AA36" s="72"/>
      <c r="AB36" s="73"/>
      <c r="AC36" s="73"/>
      <c r="AD36" s="73"/>
      <c r="AE36" s="74"/>
      <c r="AF36" s="73"/>
      <c r="AG36" s="73"/>
      <c r="AH36" s="73"/>
      <c r="AI36" s="74"/>
      <c r="AJ36" s="4"/>
      <c r="AK36" s="4"/>
      <c r="AL36" s="4"/>
      <c r="AM36" s="4"/>
      <c r="AN36" s="4"/>
      <c r="AO36" s="75"/>
      <c r="AP36" s="4"/>
      <c r="AQ36" s="4"/>
      <c r="AR36" s="4"/>
      <c r="AS36" s="4"/>
      <c r="AT36" s="4"/>
      <c r="AU36" s="1"/>
      <c r="AV36" s="1"/>
    </row>
    <row r="37" spans="1:48" x14ac:dyDescent="0.15">
      <c r="A37" s="42"/>
      <c r="B37" s="20"/>
      <c r="C37" s="20"/>
      <c r="D37" s="20"/>
      <c r="E37" s="20"/>
      <c r="F37" s="20"/>
      <c r="G37" s="20"/>
      <c r="H37" s="20"/>
      <c r="I37" s="20"/>
      <c r="J37" s="20"/>
      <c r="K37" s="20"/>
      <c r="L37" s="20"/>
      <c r="M37" s="20"/>
      <c r="N37" s="20"/>
      <c r="O37" s="20"/>
      <c r="P37" s="20"/>
      <c r="Q37" s="20"/>
      <c r="R37" s="20"/>
      <c r="S37" s="20"/>
      <c r="T37" s="20"/>
      <c r="U37" s="43"/>
      <c r="Y37" s="4"/>
      <c r="Z37" s="72"/>
      <c r="AA37" s="72"/>
      <c r="AB37" s="73"/>
      <c r="AC37" s="73"/>
      <c r="AD37" s="73"/>
      <c r="AE37" s="74"/>
      <c r="AF37" s="73"/>
      <c r="AG37" s="73"/>
      <c r="AH37" s="73"/>
      <c r="AI37" s="74"/>
      <c r="AJ37" s="4"/>
      <c r="AK37" s="4"/>
      <c r="AL37" s="4"/>
      <c r="AM37" s="4"/>
      <c r="AN37" s="4"/>
      <c r="AO37" s="75"/>
      <c r="AP37" s="4"/>
      <c r="AQ37" s="4"/>
      <c r="AR37" s="4"/>
      <c r="AS37" s="4"/>
      <c r="AT37" s="4"/>
      <c r="AU37" s="1"/>
      <c r="AV37" s="1"/>
    </row>
    <row r="38" spans="1:48" x14ac:dyDescent="0.15">
      <c r="A38" s="42"/>
      <c r="B38" s="20"/>
      <c r="C38" s="182" t="s">
        <v>1461</v>
      </c>
      <c r="D38" s="182"/>
      <c r="E38" s="20"/>
      <c r="F38" s="20"/>
      <c r="G38" s="20"/>
      <c r="H38" s="20"/>
      <c r="I38" s="20"/>
      <c r="J38" s="20"/>
      <c r="K38" s="20"/>
      <c r="L38" s="20"/>
      <c r="M38" s="20"/>
      <c r="N38" s="20"/>
      <c r="O38" s="20"/>
      <c r="P38" s="20"/>
      <c r="Q38" s="20"/>
      <c r="R38" s="20"/>
      <c r="S38" s="20"/>
      <c r="T38" s="20"/>
      <c r="U38" s="43"/>
      <c r="Y38" s="4"/>
      <c r="Z38" s="72"/>
      <c r="AA38" s="72"/>
      <c r="AB38" s="73"/>
      <c r="AC38" s="73"/>
      <c r="AD38" s="73"/>
      <c r="AE38" s="74"/>
      <c r="AF38" s="73"/>
      <c r="AG38" s="73"/>
      <c r="AH38" s="73"/>
      <c r="AI38" s="74"/>
      <c r="AJ38" s="4"/>
      <c r="AK38" s="4"/>
      <c r="AL38" s="4"/>
      <c r="AM38" s="4"/>
      <c r="AN38" s="4"/>
      <c r="AO38" s="75"/>
      <c r="AP38" s="4"/>
      <c r="AQ38" s="4"/>
      <c r="AR38" s="4"/>
      <c r="AS38" s="4"/>
      <c r="AT38" s="4"/>
      <c r="AU38" s="1"/>
      <c r="AV38" s="1"/>
    </row>
    <row r="39" spans="1:48" ht="22.5" customHeight="1" x14ac:dyDescent="0.15">
      <c r="A39" s="42"/>
      <c r="B39" s="20"/>
      <c r="C39" s="20"/>
      <c r="D39" s="20"/>
      <c r="E39" s="156">
        <f>基礎データ!$C$2</f>
        <v>0</v>
      </c>
      <c r="F39" s="156"/>
      <c r="G39" s="156"/>
      <c r="H39" s="156"/>
      <c r="I39" s="156"/>
      <c r="J39" s="156"/>
      <c r="K39" s="156"/>
      <c r="L39" s="156"/>
      <c r="M39" s="156"/>
      <c r="N39" s="156"/>
      <c r="O39" s="156"/>
      <c r="P39" s="121"/>
      <c r="Q39" s="121"/>
      <c r="R39" s="121"/>
      <c r="S39" s="121"/>
      <c r="T39" s="121"/>
      <c r="U39" s="43"/>
      <c r="Y39" s="4"/>
      <c r="Z39" s="72"/>
      <c r="AA39" s="72"/>
      <c r="AB39" s="73"/>
      <c r="AC39" s="73"/>
      <c r="AD39" s="73"/>
      <c r="AE39" s="74"/>
      <c r="AF39" s="73"/>
      <c r="AG39" s="73"/>
      <c r="AH39" s="73"/>
      <c r="AI39" s="74"/>
      <c r="AJ39" s="4"/>
      <c r="AK39" s="4"/>
      <c r="AL39" s="4"/>
      <c r="AM39" s="4"/>
      <c r="AN39" s="4"/>
      <c r="AO39" s="75"/>
      <c r="AP39" s="4"/>
      <c r="AQ39" s="4"/>
      <c r="AR39" s="4"/>
      <c r="AS39" s="4"/>
      <c r="AT39" s="4"/>
      <c r="AU39" s="1"/>
      <c r="AV39" s="1"/>
    </row>
    <row r="40" spans="1:48" ht="22.5" customHeight="1" x14ac:dyDescent="0.15">
      <c r="A40" s="42"/>
      <c r="B40" s="20"/>
      <c r="C40" s="20"/>
      <c r="D40" s="20"/>
      <c r="E40" s="20"/>
      <c r="F40" s="20"/>
      <c r="G40" s="128" t="s">
        <v>17</v>
      </c>
      <c r="H40" s="156">
        <f>基礎データ!$C$4</f>
        <v>0</v>
      </c>
      <c r="I40" s="156"/>
      <c r="J40" s="156"/>
      <c r="K40" s="156"/>
      <c r="L40" s="156"/>
      <c r="M40" s="156"/>
      <c r="N40" s="156"/>
      <c r="O40" s="31" t="s">
        <v>14</v>
      </c>
      <c r="P40" s="31"/>
      <c r="Q40" s="31"/>
      <c r="R40" s="31"/>
      <c r="S40" s="31"/>
      <c r="T40" s="31"/>
      <c r="U40" s="43"/>
      <c r="Y40" s="4"/>
      <c r="Z40" s="72"/>
      <c r="AA40" s="72"/>
      <c r="AB40" s="73"/>
      <c r="AC40" s="73"/>
      <c r="AD40" s="73"/>
      <c r="AE40" s="74"/>
      <c r="AF40" s="73"/>
      <c r="AG40" s="73"/>
      <c r="AH40" s="73"/>
      <c r="AI40" s="74"/>
      <c r="AJ40" s="4"/>
      <c r="AK40" s="4"/>
      <c r="AL40" s="4"/>
      <c r="AM40" s="4"/>
      <c r="AN40" s="4"/>
      <c r="AO40" s="75"/>
      <c r="AP40" s="4"/>
      <c r="AQ40" s="4"/>
      <c r="AR40" s="4"/>
      <c r="AS40" s="4"/>
      <c r="AT40" s="4"/>
      <c r="AU40" s="1"/>
      <c r="AV40" s="1"/>
    </row>
    <row r="41" spans="1:48" ht="22.5" customHeight="1" x14ac:dyDescent="0.15">
      <c r="A41" s="48"/>
      <c r="B41" s="49"/>
      <c r="C41" s="49"/>
      <c r="D41" s="49"/>
      <c r="E41" s="49"/>
      <c r="F41" s="49"/>
      <c r="G41" s="50"/>
      <c r="H41" s="122"/>
      <c r="I41" s="122"/>
      <c r="J41" s="122"/>
      <c r="K41" s="122"/>
      <c r="L41" s="122"/>
      <c r="M41" s="122"/>
      <c r="N41" s="122"/>
      <c r="O41" s="51"/>
      <c r="P41" s="51"/>
      <c r="Q41" s="51"/>
      <c r="R41" s="51"/>
      <c r="S41" s="51"/>
      <c r="T41" s="51"/>
      <c r="U41" s="52"/>
      <c r="Y41" s="4"/>
      <c r="Z41" s="72"/>
      <c r="AA41" s="72"/>
      <c r="AB41" s="73"/>
      <c r="AC41" s="73"/>
      <c r="AD41" s="73"/>
      <c r="AE41" s="74"/>
      <c r="AF41" s="73"/>
      <c r="AG41" s="73"/>
      <c r="AH41" s="73"/>
      <c r="AI41" s="74"/>
      <c r="AJ41" s="4"/>
      <c r="AK41" s="4"/>
      <c r="AL41" s="4"/>
      <c r="AM41" s="4"/>
      <c r="AN41" s="4"/>
      <c r="AO41" s="75"/>
      <c r="AP41" s="4"/>
      <c r="AQ41" s="4"/>
      <c r="AR41" s="4"/>
      <c r="AS41" s="4"/>
      <c r="AT41" s="4"/>
      <c r="AU41" s="1"/>
      <c r="AV41" s="1"/>
    </row>
    <row r="42" spans="1:48" ht="32.25" customHeight="1" x14ac:dyDescent="0.15">
      <c r="A42" s="187" t="str">
        <f>A1</f>
        <v>第６２回山形県通信陸上競技大会　参加申込書（個人種目）</v>
      </c>
      <c r="B42" s="187"/>
      <c r="C42" s="187"/>
      <c r="D42" s="187"/>
      <c r="E42" s="187"/>
      <c r="F42" s="187"/>
      <c r="G42" s="187"/>
      <c r="H42" s="187"/>
      <c r="I42" s="187"/>
      <c r="J42" s="187"/>
      <c r="K42" s="187"/>
      <c r="L42" s="187"/>
      <c r="M42" s="187"/>
      <c r="N42" s="187"/>
      <c r="O42" s="187"/>
      <c r="P42" s="187"/>
      <c r="Q42" s="187"/>
      <c r="R42" s="187"/>
      <c r="S42" s="187"/>
      <c r="T42" s="187"/>
      <c r="U42" s="187"/>
      <c r="Y42" s="4"/>
      <c r="Z42" s="72"/>
      <c r="AA42" s="72"/>
      <c r="AB42" s="73"/>
      <c r="AC42" s="73"/>
      <c r="AD42" s="73"/>
      <c r="AE42" s="74"/>
      <c r="AF42" s="73"/>
      <c r="AG42" s="73"/>
      <c r="AH42" s="73"/>
      <c r="AI42" s="74"/>
      <c r="AJ42" s="4"/>
      <c r="AK42" s="4"/>
      <c r="AL42" s="4"/>
      <c r="AM42" s="4"/>
      <c r="AN42" s="4"/>
      <c r="AO42" s="75"/>
      <c r="AP42" s="4"/>
      <c r="AQ42" s="4"/>
      <c r="AR42" s="4"/>
      <c r="AS42" s="4"/>
      <c r="AT42" s="4"/>
      <c r="AU42" s="1"/>
      <c r="AV42" s="1"/>
    </row>
    <row r="43" spans="1:48" ht="7.5" customHeight="1" x14ac:dyDescent="0.15">
      <c r="A43" s="20"/>
      <c r="B43" s="20"/>
      <c r="C43" s="20"/>
      <c r="D43" s="20"/>
      <c r="E43" s="20"/>
      <c r="F43" s="20"/>
      <c r="G43" s="20"/>
      <c r="H43" s="20"/>
      <c r="I43" s="20"/>
      <c r="J43" s="20"/>
      <c r="K43" s="20"/>
      <c r="L43" s="20"/>
      <c r="M43" s="20"/>
      <c r="N43" s="20"/>
      <c r="O43" s="20"/>
      <c r="P43" s="20"/>
      <c r="Q43" s="20"/>
      <c r="R43" s="20"/>
      <c r="S43" s="20"/>
      <c r="T43" s="20"/>
      <c r="U43" s="20"/>
      <c r="Y43" s="4"/>
      <c r="Z43" s="72"/>
      <c r="AA43" s="72"/>
      <c r="AB43" s="73"/>
      <c r="AC43" s="73"/>
      <c r="AD43" s="73"/>
      <c r="AE43" s="74"/>
      <c r="AF43" s="73"/>
      <c r="AG43" s="73"/>
      <c r="AH43" s="73"/>
      <c r="AI43" s="74"/>
      <c r="AJ43" s="4"/>
      <c r="AK43" s="4"/>
      <c r="AL43" s="4"/>
      <c r="AM43" s="4"/>
      <c r="AN43" s="4"/>
      <c r="AO43" s="75"/>
      <c r="AP43" s="4"/>
      <c r="AQ43" s="4"/>
      <c r="AR43" s="4"/>
      <c r="AS43" s="4"/>
      <c r="AT43" s="4"/>
      <c r="AU43" s="1"/>
      <c r="AV43" s="1"/>
    </row>
    <row r="44" spans="1:48" ht="22.5" customHeight="1" x14ac:dyDescent="0.15">
      <c r="A44" s="163" t="s">
        <v>0</v>
      </c>
      <c r="B44" s="164"/>
      <c r="C44" s="177">
        <f>基礎データ!$C$2</f>
        <v>0</v>
      </c>
      <c r="D44" s="178"/>
      <c r="E44" s="178"/>
      <c r="F44" s="178"/>
      <c r="G44" s="178"/>
      <c r="H44" s="178"/>
      <c r="I44" s="163" t="s">
        <v>12</v>
      </c>
      <c r="J44" s="164"/>
      <c r="K44" s="181"/>
      <c r="L44" s="165">
        <f>基礎データ!$C$6</f>
        <v>0</v>
      </c>
      <c r="M44" s="166"/>
      <c r="N44" s="166"/>
      <c r="O44" s="166"/>
      <c r="P44" s="166"/>
      <c r="Q44" s="166"/>
      <c r="R44" s="166"/>
      <c r="S44" s="166"/>
      <c r="T44" s="166"/>
      <c r="U44" s="167"/>
      <c r="W44" s="54" t="s">
        <v>1214</v>
      </c>
      <c r="X44" s="1">
        <f>COUNTIFS(F48:F72,W44,G48:G72,"男子*")+COUNTIFS(F48:F72,W44,I48:I72,"男子*")</f>
        <v>0</v>
      </c>
      <c r="Y44" s="4"/>
      <c r="Z44" s="72"/>
      <c r="AA44" s="72"/>
      <c r="AB44" s="73"/>
      <c r="AC44" s="73"/>
      <c r="AD44" s="73"/>
      <c r="AE44" s="74"/>
      <c r="AF44" s="73"/>
      <c r="AG44" s="73"/>
      <c r="AH44" s="73"/>
      <c r="AI44" s="74"/>
      <c r="AJ44" s="4"/>
      <c r="AK44" s="4"/>
      <c r="AL44" s="4"/>
      <c r="AM44" s="4"/>
      <c r="AN44" s="4"/>
      <c r="AO44" s="75"/>
      <c r="AP44" s="4"/>
      <c r="AQ44" s="4"/>
      <c r="AR44" s="4"/>
      <c r="AS44" s="4"/>
      <c r="AT44" s="4"/>
      <c r="AU44" s="1"/>
      <c r="AV44" s="1"/>
    </row>
    <row r="45" spans="1:48" ht="22.5" customHeight="1" x14ac:dyDescent="0.15">
      <c r="A45" s="170" t="s">
        <v>1195</v>
      </c>
      <c r="B45" s="171"/>
      <c r="C45" s="179">
        <f>基礎データ!$C$8</f>
        <v>0</v>
      </c>
      <c r="D45" s="180"/>
      <c r="E45" s="180"/>
      <c r="F45" s="180"/>
      <c r="G45" s="180"/>
      <c r="H45" s="180"/>
      <c r="I45" s="170" t="s">
        <v>16</v>
      </c>
      <c r="J45" s="183"/>
      <c r="K45" s="184"/>
      <c r="L45" s="172">
        <f>基礎データ!$C$7</f>
        <v>0</v>
      </c>
      <c r="M45" s="173"/>
      <c r="N45" s="173"/>
      <c r="O45" s="173"/>
      <c r="P45" s="173"/>
      <c r="Q45" s="173"/>
      <c r="R45" s="173"/>
      <c r="S45" s="173"/>
      <c r="T45" s="173"/>
      <c r="U45" s="174"/>
      <c r="W45" s="54" t="s">
        <v>1215</v>
      </c>
      <c r="X45" s="1">
        <f>COUNTIFS(F48:F72,W45,G48:G72,"女子*")+COUNTIFS(F48:F72,W45,I48:I72,"女子*")</f>
        <v>0</v>
      </c>
      <c r="Y45" s="4"/>
      <c r="Z45" s="72"/>
      <c r="AA45" s="72"/>
      <c r="AB45" s="73"/>
      <c r="AC45" s="73"/>
      <c r="AD45" s="73"/>
      <c r="AE45" s="74"/>
      <c r="AF45" s="73"/>
      <c r="AG45" s="73"/>
      <c r="AH45" s="73"/>
      <c r="AI45" s="74"/>
      <c r="AJ45" s="4"/>
      <c r="AK45" s="4"/>
      <c r="AL45" s="4"/>
      <c r="AM45" s="4"/>
      <c r="AN45" s="4"/>
      <c r="AO45" s="75"/>
      <c r="AP45" s="4"/>
      <c r="AQ45" s="4"/>
      <c r="AR45" s="4"/>
      <c r="AS45" s="4"/>
      <c r="AT45" s="4"/>
      <c r="AU45" s="1"/>
      <c r="AV45" s="1"/>
    </row>
    <row r="46" spans="1:48" ht="17.25" customHeight="1" x14ac:dyDescent="0.15">
      <c r="A46" s="175"/>
      <c r="B46" s="158" t="s">
        <v>1</v>
      </c>
      <c r="C46" s="158" t="s">
        <v>2</v>
      </c>
      <c r="D46" s="158"/>
      <c r="E46" s="158" t="s">
        <v>3</v>
      </c>
      <c r="F46" s="158" t="s">
        <v>4</v>
      </c>
      <c r="G46" s="152" t="s">
        <v>1239</v>
      </c>
      <c r="H46" s="153"/>
      <c r="I46" s="152" t="s">
        <v>1240</v>
      </c>
      <c r="J46" s="153"/>
      <c r="K46" s="157" t="s">
        <v>1241</v>
      </c>
      <c r="L46" s="158"/>
      <c r="M46" s="158"/>
      <c r="N46" s="158"/>
      <c r="O46" s="158"/>
      <c r="P46" s="157" t="s">
        <v>1242</v>
      </c>
      <c r="Q46" s="158"/>
      <c r="R46" s="158"/>
      <c r="S46" s="158"/>
      <c r="T46" s="158"/>
      <c r="U46" s="168" t="s">
        <v>6</v>
      </c>
      <c r="Y46" s="4"/>
      <c r="Z46" s="72"/>
      <c r="AA46" s="72"/>
      <c r="AB46" s="73"/>
      <c r="AC46" s="73"/>
      <c r="AD46" s="73"/>
      <c r="AE46" s="74"/>
      <c r="AF46" s="73"/>
      <c r="AG46" s="73"/>
      <c r="AH46" s="73"/>
      <c r="AI46" s="74"/>
      <c r="AJ46" s="4"/>
      <c r="AK46" s="4"/>
      <c r="AL46" s="4"/>
      <c r="AM46" s="4"/>
      <c r="AN46" s="4"/>
      <c r="AO46" s="75"/>
      <c r="AP46" s="4"/>
      <c r="AQ46" s="4"/>
      <c r="AR46" s="4"/>
      <c r="AS46" s="4"/>
      <c r="AT46" s="4"/>
      <c r="AU46" s="1"/>
      <c r="AV46" s="1"/>
    </row>
    <row r="47" spans="1:48" ht="17.25" customHeight="1" thickBot="1" x14ac:dyDescent="0.2">
      <c r="A47" s="176"/>
      <c r="B47" s="159"/>
      <c r="C47" s="23" t="s">
        <v>11</v>
      </c>
      <c r="D47" s="23" t="s">
        <v>10</v>
      </c>
      <c r="E47" s="159"/>
      <c r="F47" s="159"/>
      <c r="G47" s="154"/>
      <c r="H47" s="155"/>
      <c r="I47" s="154"/>
      <c r="J47" s="155"/>
      <c r="K47" s="159"/>
      <c r="L47" s="159"/>
      <c r="M47" s="159"/>
      <c r="N47" s="159"/>
      <c r="O47" s="159"/>
      <c r="P47" s="159"/>
      <c r="Q47" s="159"/>
      <c r="R47" s="159"/>
      <c r="S47" s="159"/>
      <c r="T47" s="159"/>
      <c r="U47" s="169"/>
      <c r="Y47" s="4"/>
      <c r="Z47" s="72"/>
      <c r="AA47" s="72"/>
      <c r="AB47" s="73"/>
      <c r="AC47" s="73"/>
      <c r="AD47" s="73"/>
      <c r="AE47" s="74"/>
      <c r="AF47" s="73"/>
      <c r="AG47" s="73"/>
      <c r="AH47" s="73"/>
      <c r="AI47" s="74"/>
      <c r="AJ47" s="4"/>
      <c r="AK47" s="4"/>
      <c r="AL47" s="4"/>
      <c r="AM47" s="4"/>
      <c r="AN47" s="4"/>
      <c r="AO47" s="75"/>
      <c r="AP47" s="4"/>
      <c r="AQ47" s="4"/>
      <c r="AR47" s="4"/>
      <c r="AS47" s="4"/>
      <c r="AT47" s="4"/>
      <c r="AU47" s="1"/>
      <c r="AV47" s="1"/>
    </row>
    <row r="48" spans="1:48" ht="24.95" customHeight="1" thickTop="1" x14ac:dyDescent="0.15">
      <c r="A48" s="24">
        <v>26</v>
      </c>
      <c r="B48" s="5"/>
      <c r="C48" s="5"/>
      <c r="D48" s="5"/>
      <c r="E48" s="5"/>
      <c r="F48" s="5"/>
      <c r="G48" s="150"/>
      <c r="H48" s="151"/>
      <c r="I48" s="150"/>
      <c r="J48" s="151"/>
      <c r="K48" s="147"/>
      <c r="L48" s="148"/>
      <c r="M48" s="148"/>
      <c r="N48" s="148"/>
      <c r="O48" s="149"/>
      <c r="P48" s="147"/>
      <c r="Q48" s="148"/>
      <c r="R48" s="148"/>
      <c r="S48" s="148"/>
      <c r="T48" s="149"/>
      <c r="U48" s="6"/>
      <c r="Y48" s="4" t="str">
        <f t="shared" ref="Y48:Y72" si="15">IF(ISBLANK(B48),"",VLOOKUP(CONCATENATE($AO$4,F48),$Y$206:$Z$215,2,FALSE)+B48*100)</f>
        <v/>
      </c>
      <c r="Z48" s="72" t="str">
        <f t="shared" ref="Z48:Z72" si="16">IF(ISBLANK(G48),"",G48)</f>
        <v/>
      </c>
      <c r="AA48" s="72" t="str">
        <f t="shared" ref="AA48:AA72" si="17">IF(ISBLANK(I48),"",I48)</f>
        <v/>
      </c>
      <c r="AB48" s="73" t="str">
        <f>IF($Z48="","",VLOOKUP($Z48,'(種目・作業用)'!$A$2:$D$37,2,FALSE))</f>
        <v/>
      </c>
      <c r="AC48" s="73" t="str">
        <f>IF($Z48="","",VLOOKUP($Z48,'(種目・作業用)'!$A$2:$D$37,3,FALSE))</f>
        <v/>
      </c>
      <c r="AD48" s="73" t="str">
        <f>IF($Z48="","",VLOOKUP($Z48,'(種目・作業用)'!$A$2:$D$37,4,FALSE))</f>
        <v/>
      </c>
      <c r="AE48" s="74" t="str">
        <f t="shared" si="10"/>
        <v/>
      </c>
      <c r="AF48" s="73" t="str">
        <f>IF($AA48="","",VLOOKUP($AA48,'(種目・作業用)'!$A$2:$D$37,2,FALSE))</f>
        <v/>
      </c>
      <c r="AG48" s="73" t="str">
        <f>IF($AA48="","",VLOOKUP($AA48,'(種目・作業用)'!$A$2:$D$37,3,FALSE))</f>
        <v/>
      </c>
      <c r="AH48" s="73" t="str">
        <f>IF($AA48="","",VLOOKUP($AA48,'(種目・作業用)'!$A$2:$D$37,4,FALSE))</f>
        <v/>
      </c>
      <c r="AI48" s="74" t="str">
        <f t="shared" si="11"/>
        <v/>
      </c>
      <c r="AJ48" s="4" t="str">
        <f t="shared" ref="AJ48:AJ72" si="18">IF(AE48="000",AD48,CONCATENATE(AD48," ",AE48))</f>
        <v xml:space="preserve"> </v>
      </c>
      <c r="AK48" s="4" t="str">
        <f t="shared" ref="AK48:AK72" si="19">IF(AI48="000",AH48,CONCATENATE(AH48," ",AI48))</f>
        <v xml:space="preserve"> </v>
      </c>
      <c r="AL48" s="4" t="str">
        <f t="shared" ref="AL48:AL72" si="20">IF(ISBLANK(B48),"",B48)</f>
        <v/>
      </c>
      <c r="AM48" s="4" t="str">
        <f t="shared" ref="AM48:AM72" si="21">IF(ISNUMBER(AL48),IF(ISBLANK(E48),AV48,CONCATENATE(AV48,"(",E48,")")),"")</f>
        <v/>
      </c>
      <c r="AN48" s="4" t="str">
        <f t="shared" ref="AN48:AN72" si="22">IF(ISNUMBER(AL48),D48,"")</f>
        <v/>
      </c>
      <c r="AO48" s="75" t="str">
        <f t="shared" si="12"/>
        <v/>
      </c>
      <c r="AP48" s="4" t="str">
        <f t="shared" si="13"/>
        <v/>
      </c>
      <c r="AQ48" s="4" t="str">
        <f t="shared" ref="AQ48:AQ72" si="23">IF(ISBLANK(F48),"",IF(F48="男",1,2))</f>
        <v/>
      </c>
      <c r="AR48" s="4"/>
      <c r="AS48" s="4" t="str">
        <f t="shared" si="14"/>
        <v/>
      </c>
      <c r="AT48" s="4" t="s">
        <v>880</v>
      </c>
      <c r="AU48" s="1"/>
      <c r="AV48" s="1" t="str">
        <f t="shared" ref="AV48:AV72" si="24">IF(LEN(C48)&gt;6,SUBSTITUTE(C48,"　",""),IF(LEN(C48)=6,C48,IF(LEN(C48)=5,CONCATENATE(C48,"　"),IF(LEN(C48)=4,CONCATENATE(SUBSTITUTE(C48,"　","　　"),"　"),CONCATENATE(SUBSTITUTE(C48,"　","　　　"),"　")))))</f>
        <v>　</v>
      </c>
    </row>
    <row r="49" spans="1:48" ht="24.95" customHeight="1" x14ac:dyDescent="0.15">
      <c r="A49" s="25">
        <v>27</v>
      </c>
      <c r="B49" s="5"/>
      <c r="C49" s="5"/>
      <c r="D49" s="5"/>
      <c r="E49" s="5"/>
      <c r="F49" s="5"/>
      <c r="G49" s="150"/>
      <c r="H49" s="151"/>
      <c r="I49" s="150"/>
      <c r="J49" s="151"/>
      <c r="K49" s="141"/>
      <c r="L49" s="142"/>
      <c r="M49" s="142"/>
      <c r="N49" s="142"/>
      <c r="O49" s="143"/>
      <c r="P49" s="141"/>
      <c r="Q49" s="142"/>
      <c r="R49" s="142"/>
      <c r="S49" s="142"/>
      <c r="T49" s="143"/>
      <c r="U49" s="6"/>
      <c r="Y49" s="4" t="str">
        <f t="shared" si="15"/>
        <v/>
      </c>
      <c r="Z49" s="72" t="str">
        <f t="shared" si="16"/>
        <v/>
      </c>
      <c r="AA49" s="72" t="str">
        <f t="shared" si="17"/>
        <v/>
      </c>
      <c r="AB49" s="73" t="str">
        <f>IF($Z49="","",VLOOKUP($Z49,'(種目・作業用)'!$A$2:$D$37,2,FALSE))</f>
        <v/>
      </c>
      <c r="AC49" s="73" t="str">
        <f>IF($Z49="","",VLOOKUP($Z49,'(種目・作業用)'!$A$2:$D$37,3,FALSE))</f>
        <v/>
      </c>
      <c r="AD49" s="73" t="str">
        <f>IF($Z49="","",VLOOKUP($Z49,'(種目・作業用)'!$A$2:$D$37,4,FALSE))</f>
        <v/>
      </c>
      <c r="AE49" s="74" t="str">
        <f t="shared" si="10"/>
        <v/>
      </c>
      <c r="AF49" s="73" t="str">
        <f>IF($AA49="","",VLOOKUP($AA49,'(種目・作業用)'!$A$2:$D$37,2,FALSE))</f>
        <v/>
      </c>
      <c r="AG49" s="73" t="str">
        <f>IF($AA49="","",VLOOKUP($AA49,'(種目・作業用)'!$A$2:$D$37,3,FALSE))</f>
        <v/>
      </c>
      <c r="AH49" s="73" t="str">
        <f>IF($AA49="","",VLOOKUP($AA49,'(種目・作業用)'!$A$2:$D$37,4,FALSE))</f>
        <v/>
      </c>
      <c r="AI49" s="74" t="str">
        <f t="shared" si="11"/>
        <v/>
      </c>
      <c r="AJ49" s="4" t="str">
        <f t="shared" si="18"/>
        <v xml:space="preserve"> </v>
      </c>
      <c r="AK49" s="4" t="str">
        <f t="shared" si="19"/>
        <v xml:space="preserve"> </v>
      </c>
      <c r="AL49" s="4" t="str">
        <f t="shared" si="20"/>
        <v/>
      </c>
      <c r="AM49" s="4" t="str">
        <f t="shared" si="21"/>
        <v/>
      </c>
      <c r="AN49" s="4" t="str">
        <f t="shared" si="22"/>
        <v/>
      </c>
      <c r="AO49" s="75" t="str">
        <f t="shared" si="12"/>
        <v/>
      </c>
      <c r="AP49" s="4" t="str">
        <f t="shared" si="13"/>
        <v/>
      </c>
      <c r="AQ49" s="4" t="str">
        <f t="shared" si="23"/>
        <v/>
      </c>
      <c r="AR49" s="4"/>
      <c r="AS49" s="4" t="str">
        <f t="shared" si="14"/>
        <v/>
      </c>
      <c r="AT49" s="4" t="s">
        <v>880</v>
      </c>
      <c r="AU49" s="1"/>
      <c r="AV49" s="1" t="str">
        <f t="shared" si="24"/>
        <v>　</v>
      </c>
    </row>
    <row r="50" spans="1:48" ht="24.95" customHeight="1" x14ac:dyDescent="0.15">
      <c r="A50" s="25">
        <v>28</v>
      </c>
      <c r="B50" s="5"/>
      <c r="C50" s="5"/>
      <c r="D50" s="5"/>
      <c r="E50" s="5"/>
      <c r="F50" s="5"/>
      <c r="G50" s="150"/>
      <c r="H50" s="151"/>
      <c r="I50" s="150"/>
      <c r="J50" s="151"/>
      <c r="K50" s="141"/>
      <c r="L50" s="142"/>
      <c r="M50" s="142"/>
      <c r="N50" s="142"/>
      <c r="O50" s="143"/>
      <c r="P50" s="141"/>
      <c r="Q50" s="142"/>
      <c r="R50" s="142"/>
      <c r="S50" s="142"/>
      <c r="T50" s="143"/>
      <c r="U50" s="6"/>
      <c r="Y50" s="4" t="str">
        <f t="shared" si="15"/>
        <v/>
      </c>
      <c r="Z50" s="72" t="str">
        <f t="shared" si="16"/>
        <v/>
      </c>
      <c r="AA50" s="72" t="str">
        <f t="shared" si="17"/>
        <v/>
      </c>
      <c r="AB50" s="73" t="str">
        <f>IF($Z50="","",VLOOKUP($Z50,'(種目・作業用)'!$A$2:$D$37,2,FALSE))</f>
        <v/>
      </c>
      <c r="AC50" s="73" t="str">
        <f>IF($Z50="","",VLOOKUP($Z50,'(種目・作業用)'!$A$2:$D$37,3,FALSE))</f>
        <v/>
      </c>
      <c r="AD50" s="73" t="str">
        <f>IF($Z50="","",VLOOKUP($Z50,'(種目・作業用)'!$A$2:$D$37,4,FALSE))</f>
        <v/>
      </c>
      <c r="AE50" s="74" t="str">
        <f t="shared" si="10"/>
        <v/>
      </c>
      <c r="AF50" s="73" t="str">
        <f>IF($AA50="","",VLOOKUP($AA50,'(種目・作業用)'!$A$2:$D$37,2,FALSE))</f>
        <v/>
      </c>
      <c r="AG50" s="73" t="str">
        <f>IF($AA50="","",VLOOKUP($AA50,'(種目・作業用)'!$A$2:$D$37,3,FALSE))</f>
        <v/>
      </c>
      <c r="AH50" s="73" t="str">
        <f>IF($AA50="","",VLOOKUP($AA50,'(種目・作業用)'!$A$2:$D$37,4,FALSE))</f>
        <v/>
      </c>
      <c r="AI50" s="74" t="str">
        <f t="shared" si="11"/>
        <v/>
      </c>
      <c r="AJ50" s="4" t="str">
        <f t="shared" si="18"/>
        <v xml:space="preserve"> </v>
      </c>
      <c r="AK50" s="4" t="str">
        <f t="shared" si="19"/>
        <v xml:space="preserve"> </v>
      </c>
      <c r="AL50" s="4" t="str">
        <f t="shared" si="20"/>
        <v/>
      </c>
      <c r="AM50" s="4" t="str">
        <f t="shared" si="21"/>
        <v/>
      </c>
      <c r="AN50" s="4" t="str">
        <f t="shared" si="22"/>
        <v/>
      </c>
      <c r="AO50" s="75" t="str">
        <f t="shared" si="12"/>
        <v/>
      </c>
      <c r="AP50" s="4" t="str">
        <f t="shared" si="13"/>
        <v/>
      </c>
      <c r="AQ50" s="4" t="str">
        <f t="shared" si="23"/>
        <v/>
      </c>
      <c r="AR50" s="4"/>
      <c r="AS50" s="4" t="str">
        <f t="shared" si="14"/>
        <v/>
      </c>
      <c r="AT50" s="4" t="s">
        <v>880</v>
      </c>
      <c r="AU50" s="1"/>
      <c r="AV50" s="1" t="str">
        <f t="shared" si="24"/>
        <v>　</v>
      </c>
    </row>
    <row r="51" spans="1:48" ht="24.95" customHeight="1" x14ac:dyDescent="0.15">
      <c r="A51" s="25">
        <v>29</v>
      </c>
      <c r="B51" s="5"/>
      <c r="C51" s="5"/>
      <c r="D51" s="5"/>
      <c r="E51" s="5"/>
      <c r="F51" s="5"/>
      <c r="G51" s="150"/>
      <c r="H51" s="151"/>
      <c r="I51" s="150"/>
      <c r="J51" s="151"/>
      <c r="K51" s="141"/>
      <c r="L51" s="142"/>
      <c r="M51" s="142"/>
      <c r="N51" s="142"/>
      <c r="O51" s="143"/>
      <c r="P51" s="141"/>
      <c r="Q51" s="142"/>
      <c r="R51" s="142"/>
      <c r="S51" s="142"/>
      <c r="T51" s="143"/>
      <c r="U51" s="6"/>
      <c r="Y51" s="4" t="str">
        <f t="shared" si="15"/>
        <v/>
      </c>
      <c r="Z51" s="72" t="str">
        <f t="shared" si="16"/>
        <v/>
      </c>
      <c r="AA51" s="72" t="str">
        <f t="shared" si="17"/>
        <v/>
      </c>
      <c r="AB51" s="73" t="str">
        <f>IF($Z51="","",VLOOKUP($Z51,'(種目・作業用)'!$A$2:$D$37,2,FALSE))</f>
        <v/>
      </c>
      <c r="AC51" s="73" t="str">
        <f>IF($Z51="","",VLOOKUP($Z51,'(種目・作業用)'!$A$2:$D$37,3,FALSE))</f>
        <v/>
      </c>
      <c r="AD51" s="73" t="str">
        <f>IF($Z51="","",VLOOKUP($Z51,'(種目・作業用)'!$A$2:$D$37,4,FALSE))</f>
        <v/>
      </c>
      <c r="AE51" s="74" t="str">
        <f t="shared" si="10"/>
        <v/>
      </c>
      <c r="AF51" s="73" t="str">
        <f>IF($AA51="","",VLOOKUP($AA51,'(種目・作業用)'!$A$2:$D$37,2,FALSE))</f>
        <v/>
      </c>
      <c r="AG51" s="73" t="str">
        <f>IF($AA51="","",VLOOKUP($AA51,'(種目・作業用)'!$A$2:$D$37,3,FALSE))</f>
        <v/>
      </c>
      <c r="AH51" s="73" t="str">
        <f>IF($AA51="","",VLOOKUP($AA51,'(種目・作業用)'!$A$2:$D$37,4,FALSE))</f>
        <v/>
      </c>
      <c r="AI51" s="74" t="str">
        <f t="shared" si="11"/>
        <v/>
      </c>
      <c r="AJ51" s="4" t="str">
        <f t="shared" si="18"/>
        <v xml:space="preserve"> </v>
      </c>
      <c r="AK51" s="4" t="str">
        <f t="shared" si="19"/>
        <v xml:space="preserve"> </v>
      </c>
      <c r="AL51" s="4" t="str">
        <f t="shared" si="20"/>
        <v/>
      </c>
      <c r="AM51" s="4" t="str">
        <f t="shared" si="21"/>
        <v/>
      </c>
      <c r="AN51" s="4" t="str">
        <f t="shared" si="22"/>
        <v/>
      </c>
      <c r="AO51" s="75" t="str">
        <f t="shared" si="12"/>
        <v/>
      </c>
      <c r="AP51" s="4" t="str">
        <f t="shared" si="13"/>
        <v/>
      </c>
      <c r="AQ51" s="4" t="str">
        <f t="shared" si="23"/>
        <v/>
      </c>
      <c r="AR51" s="4"/>
      <c r="AS51" s="4" t="str">
        <f t="shared" si="14"/>
        <v/>
      </c>
      <c r="AT51" s="4" t="s">
        <v>880</v>
      </c>
      <c r="AU51" s="1"/>
      <c r="AV51" s="1" t="str">
        <f t="shared" si="24"/>
        <v>　</v>
      </c>
    </row>
    <row r="52" spans="1:48" ht="24.95" customHeight="1" x14ac:dyDescent="0.15">
      <c r="A52" s="25">
        <v>30</v>
      </c>
      <c r="B52" s="5"/>
      <c r="C52" s="5"/>
      <c r="D52" s="5"/>
      <c r="E52" s="5"/>
      <c r="F52" s="5"/>
      <c r="G52" s="150"/>
      <c r="H52" s="151"/>
      <c r="I52" s="150"/>
      <c r="J52" s="151"/>
      <c r="K52" s="141"/>
      <c r="L52" s="142"/>
      <c r="M52" s="142"/>
      <c r="N52" s="142"/>
      <c r="O52" s="143"/>
      <c r="P52" s="141"/>
      <c r="Q52" s="142"/>
      <c r="R52" s="142"/>
      <c r="S52" s="142"/>
      <c r="T52" s="143"/>
      <c r="U52" s="6"/>
      <c r="Y52" s="4" t="str">
        <f t="shared" si="15"/>
        <v/>
      </c>
      <c r="Z52" s="72" t="str">
        <f t="shared" si="16"/>
        <v/>
      </c>
      <c r="AA52" s="72" t="str">
        <f t="shared" si="17"/>
        <v/>
      </c>
      <c r="AB52" s="73" t="str">
        <f>IF($Z52="","",VLOOKUP($Z52,'(種目・作業用)'!$A$2:$D$37,2,FALSE))</f>
        <v/>
      </c>
      <c r="AC52" s="73" t="str">
        <f>IF($Z52="","",VLOOKUP($Z52,'(種目・作業用)'!$A$2:$D$37,3,FALSE))</f>
        <v/>
      </c>
      <c r="AD52" s="73" t="str">
        <f>IF($Z52="","",VLOOKUP($Z52,'(種目・作業用)'!$A$2:$D$37,4,FALSE))</f>
        <v/>
      </c>
      <c r="AE52" s="74" t="str">
        <f t="shared" si="10"/>
        <v/>
      </c>
      <c r="AF52" s="73" t="str">
        <f>IF($AA52="","",VLOOKUP($AA52,'(種目・作業用)'!$A$2:$D$37,2,FALSE))</f>
        <v/>
      </c>
      <c r="AG52" s="73" t="str">
        <f>IF($AA52="","",VLOOKUP($AA52,'(種目・作業用)'!$A$2:$D$37,3,FALSE))</f>
        <v/>
      </c>
      <c r="AH52" s="73" t="str">
        <f>IF($AA52="","",VLOOKUP($AA52,'(種目・作業用)'!$A$2:$D$37,4,FALSE))</f>
        <v/>
      </c>
      <c r="AI52" s="74" t="str">
        <f t="shared" si="11"/>
        <v/>
      </c>
      <c r="AJ52" s="4" t="str">
        <f t="shared" si="18"/>
        <v xml:space="preserve"> </v>
      </c>
      <c r="AK52" s="4" t="str">
        <f t="shared" si="19"/>
        <v xml:space="preserve"> </v>
      </c>
      <c r="AL52" s="4" t="str">
        <f t="shared" si="20"/>
        <v/>
      </c>
      <c r="AM52" s="4" t="str">
        <f t="shared" si="21"/>
        <v/>
      </c>
      <c r="AN52" s="4" t="str">
        <f t="shared" si="22"/>
        <v/>
      </c>
      <c r="AO52" s="75" t="str">
        <f t="shared" si="12"/>
        <v/>
      </c>
      <c r="AP52" s="4" t="str">
        <f t="shared" si="13"/>
        <v/>
      </c>
      <c r="AQ52" s="4" t="str">
        <f t="shared" si="23"/>
        <v/>
      </c>
      <c r="AR52" s="4"/>
      <c r="AS52" s="4" t="str">
        <f t="shared" si="14"/>
        <v/>
      </c>
      <c r="AT52" s="4" t="s">
        <v>880</v>
      </c>
      <c r="AU52" s="1"/>
      <c r="AV52" s="1" t="str">
        <f t="shared" si="24"/>
        <v>　</v>
      </c>
    </row>
    <row r="53" spans="1:48" ht="24.95" customHeight="1" x14ac:dyDescent="0.15">
      <c r="A53" s="25">
        <v>31</v>
      </c>
      <c r="B53" s="5"/>
      <c r="C53" s="5"/>
      <c r="D53" s="5"/>
      <c r="E53" s="5"/>
      <c r="F53" s="5"/>
      <c r="G53" s="150"/>
      <c r="H53" s="151"/>
      <c r="I53" s="150"/>
      <c r="J53" s="151"/>
      <c r="K53" s="141"/>
      <c r="L53" s="142"/>
      <c r="M53" s="142"/>
      <c r="N53" s="142"/>
      <c r="O53" s="143"/>
      <c r="P53" s="141"/>
      <c r="Q53" s="142"/>
      <c r="R53" s="142"/>
      <c r="S53" s="142"/>
      <c r="T53" s="143"/>
      <c r="U53" s="6"/>
      <c r="Y53" s="4" t="str">
        <f t="shared" si="15"/>
        <v/>
      </c>
      <c r="Z53" s="72" t="str">
        <f t="shared" si="16"/>
        <v/>
      </c>
      <c r="AA53" s="72" t="str">
        <f t="shared" si="17"/>
        <v/>
      </c>
      <c r="AB53" s="73" t="str">
        <f>IF($Z53="","",VLOOKUP($Z53,'(種目・作業用)'!$A$2:$D$37,2,FALSE))</f>
        <v/>
      </c>
      <c r="AC53" s="73" t="str">
        <f>IF($Z53="","",VLOOKUP($Z53,'(種目・作業用)'!$A$2:$D$37,3,FALSE))</f>
        <v/>
      </c>
      <c r="AD53" s="73" t="str">
        <f>IF($Z53="","",VLOOKUP($Z53,'(種目・作業用)'!$A$2:$D$37,4,FALSE))</f>
        <v/>
      </c>
      <c r="AE53" s="74" t="str">
        <f t="shared" si="10"/>
        <v/>
      </c>
      <c r="AF53" s="73" t="str">
        <f>IF($AA53="","",VLOOKUP($AA53,'(種目・作業用)'!$A$2:$D$37,2,FALSE))</f>
        <v/>
      </c>
      <c r="AG53" s="73" t="str">
        <f>IF($AA53="","",VLOOKUP($AA53,'(種目・作業用)'!$A$2:$D$37,3,FALSE))</f>
        <v/>
      </c>
      <c r="AH53" s="73" t="str">
        <f>IF($AA53="","",VLOOKUP($AA53,'(種目・作業用)'!$A$2:$D$37,4,FALSE))</f>
        <v/>
      </c>
      <c r="AI53" s="74" t="str">
        <f t="shared" si="11"/>
        <v/>
      </c>
      <c r="AJ53" s="4" t="str">
        <f t="shared" si="18"/>
        <v xml:space="preserve"> </v>
      </c>
      <c r="AK53" s="4" t="str">
        <f t="shared" si="19"/>
        <v xml:space="preserve"> </v>
      </c>
      <c r="AL53" s="4" t="str">
        <f t="shared" si="20"/>
        <v/>
      </c>
      <c r="AM53" s="4" t="str">
        <f t="shared" si="21"/>
        <v/>
      </c>
      <c r="AN53" s="4" t="str">
        <f t="shared" si="22"/>
        <v/>
      </c>
      <c r="AO53" s="75" t="str">
        <f t="shared" si="12"/>
        <v/>
      </c>
      <c r="AP53" s="4" t="str">
        <f t="shared" si="13"/>
        <v/>
      </c>
      <c r="AQ53" s="4" t="str">
        <f t="shared" si="23"/>
        <v/>
      </c>
      <c r="AR53" s="4"/>
      <c r="AS53" s="4" t="str">
        <f t="shared" si="14"/>
        <v/>
      </c>
      <c r="AT53" s="4" t="s">
        <v>880</v>
      </c>
      <c r="AU53" s="1"/>
      <c r="AV53" s="1" t="str">
        <f t="shared" si="24"/>
        <v>　</v>
      </c>
    </row>
    <row r="54" spans="1:48" ht="24.95" customHeight="1" x14ac:dyDescent="0.15">
      <c r="A54" s="25">
        <v>32</v>
      </c>
      <c r="B54" s="5"/>
      <c r="C54" s="5"/>
      <c r="D54" s="5"/>
      <c r="E54" s="5"/>
      <c r="F54" s="5"/>
      <c r="G54" s="150"/>
      <c r="H54" s="151"/>
      <c r="I54" s="150"/>
      <c r="J54" s="151"/>
      <c r="K54" s="141"/>
      <c r="L54" s="142"/>
      <c r="M54" s="142"/>
      <c r="N54" s="142"/>
      <c r="O54" s="143"/>
      <c r="P54" s="141"/>
      <c r="Q54" s="142"/>
      <c r="R54" s="142"/>
      <c r="S54" s="142"/>
      <c r="T54" s="143"/>
      <c r="U54" s="6"/>
      <c r="Y54" s="4" t="str">
        <f t="shared" si="15"/>
        <v/>
      </c>
      <c r="Z54" s="72" t="str">
        <f t="shared" si="16"/>
        <v/>
      </c>
      <c r="AA54" s="72" t="str">
        <f t="shared" si="17"/>
        <v/>
      </c>
      <c r="AB54" s="73" t="str">
        <f>IF($Z54="","",VLOOKUP($Z54,'(種目・作業用)'!$A$2:$D$37,2,FALSE))</f>
        <v/>
      </c>
      <c r="AC54" s="73" t="str">
        <f>IF($Z54="","",VLOOKUP($Z54,'(種目・作業用)'!$A$2:$D$37,3,FALSE))</f>
        <v/>
      </c>
      <c r="AD54" s="73" t="str">
        <f>IF($Z54="","",VLOOKUP($Z54,'(種目・作業用)'!$A$2:$D$37,4,FALSE))</f>
        <v/>
      </c>
      <c r="AE54" s="74" t="str">
        <f t="shared" si="10"/>
        <v/>
      </c>
      <c r="AF54" s="73" t="str">
        <f>IF($AA54="","",VLOOKUP($AA54,'(種目・作業用)'!$A$2:$D$37,2,FALSE))</f>
        <v/>
      </c>
      <c r="AG54" s="73" t="str">
        <f>IF($AA54="","",VLOOKUP($AA54,'(種目・作業用)'!$A$2:$D$37,3,FALSE))</f>
        <v/>
      </c>
      <c r="AH54" s="73" t="str">
        <f>IF($AA54="","",VLOOKUP($AA54,'(種目・作業用)'!$A$2:$D$37,4,FALSE))</f>
        <v/>
      </c>
      <c r="AI54" s="74" t="str">
        <f t="shared" si="11"/>
        <v/>
      </c>
      <c r="AJ54" s="4" t="str">
        <f t="shared" si="18"/>
        <v xml:space="preserve"> </v>
      </c>
      <c r="AK54" s="4" t="str">
        <f t="shared" si="19"/>
        <v xml:space="preserve"> </v>
      </c>
      <c r="AL54" s="4" t="str">
        <f t="shared" si="20"/>
        <v/>
      </c>
      <c r="AM54" s="4" t="str">
        <f t="shared" si="21"/>
        <v/>
      </c>
      <c r="AN54" s="4" t="str">
        <f t="shared" si="22"/>
        <v/>
      </c>
      <c r="AO54" s="75" t="str">
        <f t="shared" si="12"/>
        <v/>
      </c>
      <c r="AP54" s="4" t="str">
        <f t="shared" si="13"/>
        <v/>
      </c>
      <c r="AQ54" s="4" t="str">
        <f t="shared" si="23"/>
        <v/>
      </c>
      <c r="AR54" s="4"/>
      <c r="AS54" s="4" t="str">
        <f t="shared" si="14"/>
        <v/>
      </c>
      <c r="AT54" s="4" t="s">
        <v>880</v>
      </c>
      <c r="AU54" s="1"/>
      <c r="AV54" s="1" t="str">
        <f t="shared" si="24"/>
        <v>　</v>
      </c>
    </row>
    <row r="55" spans="1:48" ht="24.95" customHeight="1" x14ac:dyDescent="0.15">
      <c r="A55" s="25">
        <v>33</v>
      </c>
      <c r="B55" s="5"/>
      <c r="C55" s="5"/>
      <c r="D55" s="5"/>
      <c r="E55" s="5"/>
      <c r="F55" s="5"/>
      <c r="G55" s="150"/>
      <c r="H55" s="151"/>
      <c r="I55" s="150"/>
      <c r="J55" s="151"/>
      <c r="K55" s="141"/>
      <c r="L55" s="142"/>
      <c r="M55" s="142"/>
      <c r="N55" s="142"/>
      <c r="O55" s="143"/>
      <c r="P55" s="141"/>
      <c r="Q55" s="142"/>
      <c r="R55" s="142"/>
      <c r="S55" s="142"/>
      <c r="T55" s="143"/>
      <c r="U55" s="6"/>
      <c r="Y55" s="4" t="str">
        <f t="shared" si="15"/>
        <v/>
      </c>
      <c r="Z55" s="72" t="str">
        <f t="shared" si="16"/>
        <v/>
      </c>
      <c r="AA55" s="72" t="str">
        <f t="shared" si="17"/>
        <v/>
      </c>
      <c r="AB55" s="73" t="str">
        <f>IF($Z55="","",VLOOKUP($Z55,'(種目・作業用)'!$A$2:$D$37,2,FALSE))</f>
        <v/>
      </c>
      <c r="AC55" s="73" t="str">
        <f>IF($Z55="","",VLOOKUP($Z55,'(種目・作業用)'!$A$2:$D$37,3,FALSE))</f>
        <v/>
      </c>
      <c r="AD55" s="73" t="str">
        <f>IF($Z55="","",VLOOKUP($Z55,'(種目・作業用)'!$A$2:$D$37,4,FALSE))</f>
        <v/>
      </c>
      <c r="AE55" s="74" t="str">
        <f t="shared" si="10"/>
        <v/>
      </c>
      <c r="AF55" s="73" t="str">
        <f>IF($AA55="","",VLOOKUP($AA55,'(種目・作業用)'!$A$2:$D$37,2,FALSE))</f>
        <v/>
      </c>
      <c r="AG55" s="73" t="str">
        <f>IF($AA55="","",VLOOKUP($AA55,'(種目・作業用)'!$A$2:$D$37,3,FALSE))</f>
        <v/>
      </c>
      <c r="AH55" s="73" t="str">
        <f>IF($AA55="","",VLOOKUP($AA55,'(種目・作業用)'!$A$2:$D$37,4,FALSE))</f>
        <v/>
      </c>
      <c r="AI55" s="74" t="str">
        <f t="shared" si="11"/>
        <v/>
      </c>
      <c r="AJ55" s="4" t="str">
        <f t="shared" si="18"/>
        <v xml:space="preserve"> </v>
      </c>
      <c r="AK55" s="4" t="str">
        <f t="shared" si="19"/>
        <v xml:space="preserve"> </v>
      </c>
      <c r="AL55" s="4" t="str">
        <f t="shared" si="20"/>
        <v/>
      </c>
      <c r="AM55" s="4" t="str">
        <f t="shared" si="21"/>
        <v/>
      </c>
      <c r="AN55" s="4" t="str">
        <f t="shared" si="22"/>
        <v/>
      </c>
      <c r="AO55" s="75" t="str">
        <f t="shared" si="12"/>
        <v/>
      </c>
      <c r="AP55" s="4" t="str">
        <f t="shared" si="13"/>
        <v/>
      </c>
      <c r="AQ55" s="4" t="str">
        <f t="shared" si="23"/>
        <v/>
      </c>
      <c r="AR55" s="4"/>
      <c r="AS55" s="4" t="str">
        <f t="shared" si="14"/>
        <v/>
      </c>
      <c r="AT55" s="4" t="s">
        <v>880</v>
      </c>
      <c r="AU55" s="1"/>
      <c r="AV55" s="1" t="str">
        <f t="shared" si="24"/>
        <v>　</v>
      </c>
    </row>
    <row r="56" spans="1:48" ht="24.95" customHeight="1" x14ac:dyDescent="0.15">
      <c r="A56" s="25">
        <v>34</v>
      </c>
      <c r="B56" s="5"/>
      <c r="C56" s="5"/>
      <c r="D56" s="5"/>
      <c r="E56" s="5"/>
      <c r="F56" s="5"/>
      <c r="G56" s="150"/>
      <c r="H56" s="151"/>
      <c r="I56" s="150"/>
      <c r="J56" s="151"/>
      <c r="K56" s="141"/>
      <c r="L56" s="142"/>
      <c r="M56" s="142"/>
      <c r="N56" s="142"/>
      <c r="O56" s="143"/>
      <c r="P56" s="141"/>
      <c r="Q56" s="142"/>
      <c r="R56" s="142"/>
      <c r="S56" s="142"/>
      <c r="T56" s="143"/>
      <c r="U56" s="6"/>
      <c r="Y56" s="4" t="str">
        <f t="shared" si="15"/>
        <v/>
      </c>
      <c r="Z56" s="72" t="str">
        <f t="shared" si="16"/>
        <v/>
      </c>
      <c r="AA56" s="72" t="str">
        <f t="shared" si="17"/>
        <v/>
      </c>
      <c r="AB56" s="73" t="str">
        <f>IF($Z56="","",VLOOKUP($Z56,'(種目・作業用)'!$A$2:$D$37,2,FALSE))</f>
        <v/>
      </c>
      <c r="AC56" s="73" t="str">
        <f>IF($Z56="","",VLOOKUP($Z56,'(種目・作業用)'!$A$2:$D$37,3,FALSE))</f>
        <v/>
      </c>
      <c r="AD56" s="73" t="str">
        <f>IF($Z56="","",VLOOKUP($Z56,'(種目・作業用)'!$A$2:$D$37,4,FALSE))</f>
        <v/>
      </c>
      <c r="AE56" s="74" t="str">
        <f t="shared" si="10"/>
        <v/>
      </c>
      <c r="AF56" s="73" t="str">
        <f>IF($AA56="","",VLOOKUP($AA56,'(種目・作業用)'!$A$2:$D$37,2,FALSE))</f>
        <v/>
      </c>
      <c r="AG56" s="73" t="str">
        <f>IF($AA56="","",VLOOKUP($AA56,'(種目・作業用)'!$A$2:$D$37,3,FALSE))</f>
        <v/>
      </c>
      <c r="AH56" s="73" t="str">
        <f>IF($AA56="","",VLOOKUP($AA56,'(種目・作業用)'!$A$2:$D$37,4,FALSE))</f>
        <v/>
      </c>
      <c r="AI56" s="74" t="str">
        <f t="shared" si="11"/>
        <v/>
      </c>
      <c r="AJ56" s="4" t="str">
        <f t="shared" si="18"/>
        <v xml:space="preserve"> </v>
      </c>
      <c r="AK56" s="4" t="str">
        <f t="shared" si="19"/>
        <v xml:space="preserve"> </v>
      </c>
      <c r="AL56" s="4" t="str">
        <f t="shared" si="20"/>
        <v/>
      </c>
      <c r="AM56" s="4" t="str">
        <f t="shared" si="21"/>
        <v/>
      </c>
      <c r="AN56" s="4" t="str">
        <f t="shared" si="22"/>
        <v/>
      </c>
      <c r="AO56" s="75" t="str">
        <f t="shared" si="12"/>
        <v/>
      </c>
      <c r="AP56" s="4" t="str">
        <f t="shared" si="13"/>
        <v/>
      </c>
      <c r="AQ56" s="4" t="str">
        <f t="shared" si="23"/>
        <v/>
      </c>
      <c r="AR56" s="4"/>
      <c r="AS56" s="4" t="str">
        <f t="shared" si="14"/>
        <v/>
      </c>
      <c r="AT56" s="4" t="s">
        <v>880</v>
      </c>
      <c r="AU56" s="1"/>
      <c r="AV56" s="1" t="str">
        <f t="shared" si="24"/>
        <v>　</v>
      </c>
    </row>
    <row r="57" spans="1:48" ht="24.95" customHeight="1" x14ac:dyDescent="0.15">
      <c r="A57" s="25">
        <v>35</v>
      </c>
      <c r="B57" s="5"/>
      <c r="C57" s="5"/>
      <c r="D57" s="5"/>
      <c r="E57" s="5"/>
      <c r="F57" s="5"/>
      <c r="G57" s="150"/>
      <c r="H57" s="151"/>
      <c r="I57" s="150"/>
      <c r="J57" s="151"/>
      <c r="K57" s="141"/>
      <c r="L57" s="142"/>
      <c r="M57" s="142"/>
      <c r="N57" s="142"/>
      <c r="O57" s="143"/>
      <c r="P57" s="141"/>
      <c r="Q57" s="142"/>
      <c r="R57" s="142"/>
      <c r="S57" s="142"/>
      <c r="T57" s="143"/>
      <c r="U57" s="6"/>
      <c r="Y57" s="4" t="str">
        <f t="shared" si="15"/>
        <v/>
      </c>
      <c r="Z57" s="72" t="str">
        <f t="shared" si="16"/>
        <v/>
      </c>
      <c r="AA57" s="72" t="str">
        <f t="shared" si="17"/>
        <v/>
      </c>
      <c r="AB57" s="73" t="str">
        <f>IF($Z57="","",VLOOKUP($Z57,'(種目・作業用)'!$A$2:$D$37,2,FALSE))</f>
        <v/>
      </c>
      <c r="AC57" s="73" t="str">
        <f>IF($Z57="","",VLOOKUP($Z57,'(種目・作業用)'!$A$2:$D$37,3,FALSE))</f>
        <v/>
      </c>
      <c r="AD57" s="73" t="str">
        <f>IF($Z57="","",VLOOKUP($Z57,'(種目・作業用)'!$A$2:$D$37,4,FALSE))</f>
        <v/>
      </c>
      <c r="AE57" s="74" t="str">
        <f t="shared" si="10"/>
        <v/>
      </c>
      <c r="AF57" s="73" t="str">
        <f>IF($AA57="","",VLOOKUP($AA57,'(種目・作業用)'!$A$2:$D$37,2,FALSE))</f>
        <v/>
      </c>
      <c r="AG57" s="73" t="str">
        <f>IF($AA57="","",VLOOKUP($AA57,'(種目・作業用)'!$A$2:$D$37,3,FALSE))</f>
        <v/>
      </c>
      <c r="AH57" s="73" t="str">
        <f>IF($AA57="","",VLOOKUP($AA57,'(種目・作業用)'!$A$2:$D$37,4,FALSE))</f>
        <v/>
      </c>
      <c r="AI57" s="74" t="str">
        <f t="shared" si="11"/>
        <v/>
      </c>
      <c r="AJ57" s="4" t="str">
        <f t="shared" si="18"/>
        <v xml:space="preserve"> </v>
      </c>
      <c r="AK57" s="4" t="str">
        <f t="shared" si="19"/>
        <v xml:space="preserve"> </v>
      </c>
      <c r="AL57" s="4" t="str">
        <f t="shared" si="20"/>
        <v/>
      </c>
      <c r="AM57" s="4" t="str">
        <f t="shared" si="21"/>
        <v/>
      </c>
      <c r="AN57" s="4" t="str">
        <f t="shared" si="22"/>
        <v/>
      </c>
      <c r="AO57" s="75" t="str">
        <f t="shared" si="12"/>
        <v/>
      </c>
      <c r="AP57" s="4" t="str">
        <f t="shared" si="13"/>
        <v/>
      </c>
      <c r="AQ57" s="4" t="str">
        <f t="shared" si="23"/>
        <v/>
      </c>
      <c r="AR57" s="4"/>
      <c r="AS57" s="4" t="str">
        <f t="shared" si="14"/>
        <v/>
      </c>
      <c r="AT57" s="4" t="s">
        <v>880</v>
      </c>
      <c r="AU57" s="1"/>
      <c r="AV57" s="1" t="str">
        <f t="shared" si="24"/>
        <v>　</v>
      </c>
    </row>
    <row r="58" spans="1:48" ht="24.95" customHeight="1" x14ac:dyDescent="0.15">
      <c r="A58" s="25">
        <v>36</v>
      </c>
      <c r="B58" s="5"/>
      <c r="C58" s="5"/>
      <c r="D58" s="5"/>
      <c r="E58" s="5"/>
      <c r="F58" s="5"/>
      <c r="G58" s="150"/>
      <c r="H58" s="151"/>
      <c r="I58" s="150"/>
      <c r="J58" s="151"/>
      <c r="K58" s="141"/>
      <c r="L58" s="142"/>
      <c r="M58" s="142"/>
      <c r="N58" s="142"/>
      <c r="O58" s="143"/>
      <c r="P58" s="141"/>
      <c r="Q58" s="142"/>
      <c r="R58" s="142"/>
      <c r="S58" s="142"/>
      <c r="T58" s="143"/>
      <c r="U58" s="6"/>
      <c r="Y58" s="4" t="str">
        <f t="shared" si="15"/>
        <v/>
      </c>
      <c r="Z58" s="72" t="str">
        <f t="shared" si="16"/>
        <v/>
      </c>
      <c r="AA58" s="72" t="str">
        <f t="shared" si="17"/>
        <v/>
      </c>
      <c r="AB58" s="73" t="str">
        <f>IF($Z58="","",VLOOKUP($Z58,'(種目・作業用)'!$A$2:$D$37,2,FALSE))</f>
        <v/>
      </c>
      <c r="AC58" s="73" t="str">
        <f>IF($Z58="","",VLOOKUP($Z58,'(種目・作業用)'!$A$2:$D$37,3,FALSE))</f>
        <v/>
      </c>
      <c r="AD58" s="73" t="str">
        <f>IF($Z58="","",VLOOKUP($Z58,'(種目・作業用)'!$A$2:$D$37,4,FALSE))</f>
        <v/>
      </c>
      <c r="AE58" s="74" t="str">
        <f t="shared" si="10"/>
        <v/>
      </c>
      <c r="AF58" s="73" t="str">
        <f>IF($AA58="","",VLOOKUP($AA58,'(種目・作業用)'!$A$2:$D$37,2,FALSE))</f>
        <v/>
      </c>
      <c r="AG58" s="73" t="str">
        <f>IF($AA58="","",VLOOKUP($AA58,'(種目・作業用)'!$A$2:$D$37,3,FALSE))</f>
        <v/>
      </c>
      <c r="AH58" s="73" t="str">
        <f>IF($AA58="","",VLOOKUP($AA58,'(種目・作業用)'!$A$2:$D$37,4,FALSE))</f>
        <v/>
      </c>
      <c r="AI58" s="74" t="str">
        <f t="shared" si="11"/>
        <v/>
      </c>
      <c r="AJ58" s="4" t="str">
        <f t="shared" si="18"/>
        <v xml:space="preserve"> </v>
      </c>
      <c r="AK58" s="4" t="str">
        <f t="shared" si="19"/>
        <v xml:space="preserve"> </v>
      </c>
      <c r="AL58" s="4" t="str">
        <f t="shared" si="20"/>
        <v/>
      </c>
      <c r="AM58" s="4" t="str">
        <f t="shared" si="21"/>
        <v/>
      </c>
      <c r="AN58" s="4" t="str">
        <f t="shared" si="22"/>
        <v/>
      </c>
      <c r="AO58" s="75" t="str">
        <f t="shared" si="12"/>
        <v/>
      </c>
      <c r="AP58" s="4" t="str">
        <f t="shared" si="13"/>
        <v/>
      </c>
      <c r="AQ58" s="4" t="str">
        <f t="shared" si="23"/>
        <v/>
      </c>
      <c r="AR58" s="4"/>
      <c r="AS58" s="4" t="str">
        <f t="shared" si="14"/>
        <v/>
      </c>
      <c r="AT58" s="4" t="s">
        <v>880</v>
      </c>
      <c r="AU58" s="1"/>
      <c r="AV58" s="1" t="str">
        <f t="shared" si="24"/>
        <v>　</v>
      </c>
    </row>
    <row r="59" spans="1:48" ht="24.95" customHeight="1" x14ac:dyDescent="0.15">
      <c r="A59" s="25">
        <v>37</v>
      </c>
      <c r="B59" s="5"/>
      <c r="C59" s="5"/>
      <c r="D59" s="5"/>
      <c r="E59" s="5"/>
      <c r="F59" s="5"/>
      <c r="G59" s="150"/>
      <c r="H59" s="151"/>
      <c r="I59" s="150"/>
      <c r="J59" s="151"/>
      <c r="K59" s="141"/>
      <c r="L59" s="142"/>
      <c r="M59" s="142"/>
      <c r="N59" s="142"/>
      <c r="O59" s="143"/>
      <c r="P59" s="141"/>
      <c r="Q59" s="142"/>
      <c r="R59" s="142"/>
      <c r="S59" s="142"/>
      <c r="T59" s="143"/>
      <c r="U59" s="6"/>
      <c r="Y59" s="4" t="str">
        <f t="shared" si="15"/>
        <v/>
      </c>
      <c r="Z59" s="72" t="str">
        <f t="shared" si="16"/>
        <v/>
      </c>
      <c r="AA59" s="72" t="str">
        <f t="shared" si="17"/>
        <v/>
      </c>
      <c r="AB59" s="73" t="str">
        <f>IF($Z59="","",VLOOKUP($Z59,'(種目・作業用)'!$A$2:$D$37,2,FALSE))</f>
        <v/>
      </c>
      <c r="AC59" s="73" t="str">
        <f>IF($Z59="","",VLOOKUP($Z59,'(種目・作業用)'!$A$2:$D$37,3,FALSE))</f>
        <v/>
      </c>
      <c r="AD59" s="73" t="str">
        <f>IF($Z59="","",VLOOKUP($Z59,'(種目・作業用)'!$A$2:$D$37,4,FALSE))</f>
        <v/>
      </c>
      <c r="AE59" s="74" t="str">
        <f t="shared" si="10"/>
        <v/>
      </c>
      <c r="AF59" s="73" t="str">
        <f>IF($AA59="","",VLOOKUP($AA59,'(種目・作業用)'!$A$2:$D$37,2,FALSE))</f>
        <v/>
      </c>
      <c r="AG59" s="73" t="str">
        <f>IF($AA59="","",VLOOKUP($AA59,'(種目・作業用)'!$A$2:$D$37,3,FALSE))</f>
        <v/>
      </c>
      <c r="AH59" s="73" t="str">
        <f>IF($AA59="","",VLOOKUP($AA59,'(種目・作業用)'!$A$2:$D$37,4,FALSE))</f>
        <v/>
      </c>
      <c r="AI59" s="74" t="str">
        <f t="shared" si="11"/>
        <v/>
      </c>
      <c r="AJ59" s="4" t="str">
        <f t="shared" si="18"/>
        <v xml:space="preserve"> </v>
      </c>
      <c r="AK59" s="4" t="str">
        <f t="shared" si="19"/>
        <v xml:space="preserve"> </v>
      </c>
      <c r="AL59" s="4" t="str">
        <f t="shared" si="20"/>
        <v/>
      </c>
      <c r="AM59" s="4" t="str">
        <f t="shared" si="21"/>
        <v/>
      </c>
      <c r="AN59" s="4" t="str">
        <f t="shared" si="22"/>
        <v/>
      </c>
      <c r="AO59" s="75" t="str">
        <f t="shared" si="12"/>
        <v/>
      </c>
      <c r="AP59" s="4" t="str">
        <f t="shared" si="13"/>
        <v/>
      </c>
      <c r="AQ59" s="4" t="str">
        <f t="shared" si="23"/>
        <v/>
      </c>
      <c r="AR59" s="4"/>
      <c r="AS59" s="4" t="str">
        <f t="shared" si="14"/>
        <v/>
      </c>
      <c r="AT59" s="4" t="s">
        <v>880</v>
      </c>
      <c r="AU59" s="1"/>
      <c r="AV59" s="1" t="str">
        <f t="shared" si="24"/>
        <v>　</v>
      </c>
    </row>
    <row r="60" spans="1:48" ht="24.95" customHeight="1" x14ac:dyDescent="0.15">
      <c r="A60" s="25">
        <v>38</v>
      </c>
      <c r="B60" s="5"/>
      <c r="C60" s="5"/>
      <c r="D60" s="5"/>
      <c r="E60" s="5"/>
      <c r="F60" s="5"/>
      <c r="G60" s="150"/>
      <c r="H60" s="151"/>
      <c r="I60" s="150"/>
      <c r="J60" s="151"/>
      <c r="K60" s="141"/>
      <c r="L60" s="142"/>
      <c r="M60" s="142"/>
      <c r="N60" s="142"/>
      <c r="O60" s="143"/>
      <c r="P60" s="141"/>
      <c r="Q60" s="142"/>
      <c r="R60" s="142"/>
      <c r="S60" s="142"/>
      <c r="T60" s="143"/>
      <c r="U60" s="6"/>
      <c r="Y60" s="4" t="str">
        <f t="shared" si="15"/>
        <v/>
      </c>
      <c r="Z60" s="72" t="str">
        <f t="shared" si="16"/>
        <v/>
      </c>
      <c r="AA60" s="72" t="str">
        <f t="shared" si="17"/>
        <v/>
      </c>
      <c r="AB60" s="73" t="str">
        <f>IF($Z60="","",VLOOKUP($Z60,'(種目・作業用)'!$A$2:$D$37,2,FALSE))</f>
        <v/>
      </c>
      <c r="AC60" s="73" t="str">
        <f>IF($Z60="","",VLOOKUP($Z60,'(種目・作業用)'!$A$2:$D$37,3,FALSE))</f>
        <v/>
      </c>
      <c r="AD60" s="73" t="str">
        <f>IF($Z60="","",VLOOKUP($Z60,'(種目・作業用)'!$A$2:$D$37,4,FALSE))</f>
        <v/>
      </c>
      <c r="AE60" s="74" t="str">
        <f t="shared" si="10"/>
        <v/>
      </c>
      <c r="AF60" s="73" t="str">
        <f>IF($AA60="","",VLOOKUP($AA60,'(種目・作業用)'!$A$2:$D$37,2,FALSE))</f>
        <v/>
      </c>
      <c r="AG60" s="73" t="str">
        <f>IF($AA60="","",VLOOKUP($AA60,'(種目・作業用)'!$A$2:$D$37,3,FALSE))</f>
        <v/>
      </c>
      <c r="AH60" s="73" t="str">
        <f>IF($AA60="","",VLOOKUP($AA60,'(種目・作業用)'!$A$2:$D$37,4,FALSE))</f>
        <v/>
      </c>
      <c r="AI60" s="74" t="str">
        <f t="shared" si="11"/>
        <v/>
      </c>
      <c r="AJ60" s="4" t="str">
        <f t="shared" si="18"/>
        <v xml:space="preserve"> </v>
      </c>
      <c r="AK60" s="4" t="str">
        <f t="shared" si="19"/>
        <v xml:space="preserve"> </v>
      </c>
      <c r="AL60" s="4" t="str">
        <f t="shared" si="20"/>
        <v/>
      </c>
      <c r="AM60" s="4" t="str">
        <f t="shared" si="21"/>
        <v/>
      </c>
      <c r="AN60" s="4" t="str">
        <f t="shared" si="22"/>
        <v/>
      </c>
      <c r="AO60" s="75" t="str">
        <f t="shared" si="12"/>
        <v/>
      </c>
      <c r="AP60" s="4" t="str">
        <f t="shared" si="13"/>
        <v/>
      </c>
      <c r="AQ60" s="4" t="str">
        <f t="shared" si="23"/>
        <v/>
      </c>
      <c r="AR60" s="4"/>
      <c r="AS60" s="4" t="str">
        <f t="shared" si="14"/>
        <v/>
      </c>
      <c r="AT60" s="4" t="s">
        <v>880</v>
      </c>
      <c r="AU60" s="1"/>
      <c r="AV60" s="1" t="str">
        <f t="shared" si="24"/>
        <v>　</v>
      </c>
    </row>
    <row r="61" spans="1:48" ht="24.95" customHeight="1" x14ac:dyDescent="0.15">
      <c r="A61" s="25">
        <v>39</v>
      </c>
      <c r="B61" s="5"/>
      <c r="C61" s="5"/>
      <c r="D61" s="5"/>
      <c r="E61" s="5"/>
      <c r="F61" s="5"/>
      <c r="G61" s="150"/>
      <c r="H61" s="151"/>
      <c r="I61" s="150"/>
      <c r="J61" s="151"/>
      <c r="K61" s="141"/>
      <c r="L61" s="142"/>
      <c r="M61" s="142"/>
      <c r="N61" s="142"/>
      <c r="O61" s="143"/>
      <c r="P61" s="141"/>
      <c r="Q61" s="142"/>
      <c r="R61" s="142"/>
      <c r="S61" s="142"/>
      <c r="T61" s="143"/>
      <c r="U61" s="6"/>
      <c r="Y61" s="4" t="str">
        <f t="shared" si="15"/>
        <v/>
      </c>
      <c r="Z61" s="72" t="str">
        <f t="shared" si="16"/>
        <v/>
      </c>
      <c r="AA61" s="72" t="str">
        <f t="shared" si="17"/>
        <v/>
      </c>
      <c r="AB61" s="73" t="str">
        <f>IF($Z61="","",VLOOKUP($Z61,'(種目・作業用)'!$A$2:$D$37,2,FALSE))</f>
        <v/>
      </c>
      <c r="AC61" s="73" t="str">
        <f>IF($Z61="","",VLOOKUP($Z61,'(種目・作業用)'!$A$2:$D$37,3,FALSE))</f>
        <v/>
      </c>
      <c r="AD61" s="73" t="str">
        <f>IF($Z61="","",VLOOKUP($Z61,'(種目・作業用)'!$A$2:$D$37,4,FALSE))</f>
        <v/>
      </c>
      <c r="AE61" s="74" t="str">
        <f t="shared" si="10"/>
        <v/>
      </c>
      <c r="AF61" s="73" t="str">
        <f>IF($AA61="","",VLOOKUP($AA61,'(種目・作業用)'!$A$2:$D$37,2,FALSE))</f>
        <v/>
      </c>
      <c r="AG61" s="73" t="str">
        <f>IF($AA61="","",VLOOKUP($AA61,'(種目・作業用)'!$A$2:$D$37,3,FALSE))</f>
        <v/>
      </c>
      <c r="AH61" s="73" t="str">
        <f>IF($AA61="","",VLOOKUP($AA61,'(種目・作業用)'!$A$2:$D$37,4,FALSE))</f>
        <v/>
      </c>
      <c r="AI61" s="74" t="str">
        <f t="shared" si="11"/>
        <v/>
      </c>
      <c r="AJ61" s="4" t="str">
        <f t="shared" si="18"/>
        <v xml:space="preserve"> </v>
      </c>
      <c r="AK61" s="4" t="str">
        <f t="shared" si="19"/>
        <v xml:space="preserve"> </v>
      </c>
      <c r="AL61" s="4" t="str">
        <f t="shared" si="20"/>
        <v/>
      </c>
      <c r="AM61" s="4" t="str">
        <f t="shared" si="21"/>
        <v/>
      </c>
      <c r="AN61" s="4" t="str">
        <f t="shared" si="22"/>
        <v/>
      </c>
      <c r="AO61" s="75" t="str">
        <f t="shared" si="12"/>
        <v/>
      </c>
      <c r="AP61" s="4" t="str">
        <f t="shared" si="13"/>
        <v/>
      </c>
      <c r="AQ61" s="4" t="str">
        <f t="shared" si="23"/>
        <v/>
      </c>
      <c r="AR61" s="4"/>
      <c r="AS61" s="4" t="str">
        <f t="shared" si="14"/>
        <v/>
      </c>
      <c r="AT61" s="4" t="s">
        <v>880</v>
      </c>
      <c r="AU61" s="1"/>
      <c r="AV61" s="1" t="str">
        <f t="shared" si="24"/>
        <v>　</v>
      </c>
    </row>
    <row r="62" spans="1:48" ht="24.95" customHeight="1" x14ac:dyDescent="0.15">
      <c r="A62" s="25">
        <v>40</v>
      </c>
      <c r="B62" s="5"/>
      <c r="C62" s="5"/>
      <c r="D62" s="5"/>
      <c r="E62" s="5"/>
      <c r="F62" s="5"/>
      <c r="G62" s="150"/>
      <c r="H62" s="151"/>
      <c r="I62" s="150"/>
      <c r="J62" s="151"/>
      <c r="K62" s="141"/>
      <c r="L62" s="142"/>
      <c r="M62" s="142"/>
      <c r="N62" s="142"/>
      <c r="O62" s="143"/>
      <c r="P62" s="141"/>
      <c r="Q62" s="142"/>
      <c r="R62" s="142"/>
      <c r="S62" s="142"/>
      <c r="T62" s="143"/>
      <c r="U62" s="6"/>
      <c r="Y62" s="4" t="str">
        <f t="shared" si="15"/>
        <v/>
      </c>
      <c r="Z62" s="72" t="str">
        <f t="shared" si="16"/>
        <v/>
      </c>
      <c r="AA62" s="72" t="str">
        <f t="shared" si="17"/>
        <v/>
      </c>
      <c r="AB62" s="73" t="str">
        <f>IF($Z62="","",VLOOKUP($Z62,'(種目・作業用)'!$A$2:$D$37,2,FALSE))</f>
        <v/>
      </c>
      <c r="AC62" s="73" t="str">
        <f>IF($Z62="","",VLOOKUP($Z62,'(種目・作業用)'!$A$2:$D$37,3,FALSE))</f>
        <v/>
      </c>
      <c r="AD62" s="73" t="str">
        <f>IF($Z62="","",VLOOKUP($Z62,'(種目・作業用)'!$A$2:$D$37,4,FALSE))</f>
        <v/>
      </c>
      <c r="AE62" s="74" t="str">
        <f t="shared" si="10"/>
        <v/>
      </c>
      <c r="AF62" s="73" t="str">
        <f>IF($AA62="","",VLOOKUP($AA62,'(種目・作業用)'!$A$2:$D$37,2,FALSE))</f>
        <v/>
      </c>
      <c r="AG62" s="73" t="str">
        <f>IF($AA62="","",VLOOKUP($AA62,'(種目・作業用)'!$A$2:$D$37,3,FALSE))</f>
        <v/>
      </c>
      <c r="AH62" s="73" t="str">
        <f>IF($AA62="","",VLOOKUP($AA62,'(種目・作業用)'!$A$2:$D$37,4,FALSE))</f>
        <v/>
      </c>
      <c r="AI62" s="74" t="str">
        <f t="shared" si="11"/>
        <v/>
      </c>
      <c r="AJ62" s="4" t="str">
        <f t="shared" si="18"/>
        <v xml:space="preserve"> </v>
      </c>
      <c r="AK62" s="4" t="str">
        <f t="shared" si="19"/>
        <v xml:space="preserve"> </v>
      </c>
      <c r="AL62" s="4" t="str">
        <f t="shared" si="20"/>
        <v/>
      </c>
      <c r="AM62" s="4" t="str">
        <f t="shared" si="21"/>
        <v/>
      </c>
      <c r="AN62" s="4" t="str">
        <f t="shared" si="22"/>
        <v/>
      </c>
      <c r="AO62" s="75" t="str">
        <f t="shared" si="12"/>
        <v/>
      </c>
      <c r="AP62" s="4" t="str">
        <f t="shared" si="13"/>
        <v/>
      </c>
      <c r="AQ62" s="4" t="str">
        <f t="shared" si="23"/>
        <v/>
      </c>
      <c r="AR62" s="4"/>
      <c r="AS62" s="4" t="str">
        <f t="shared" si="14"/>
        <v/>
      </c>
      <c r="AT62" s="4" t="s">
        <v>880</v>
      </c>
      <c r="AU62" s="1"/>
      <c r="AV62" s="1" t="str">
        <f t="shared" si="24"/>
        <v>　</v>
      </c>
    </row>
    <row r="63" spans="1:48" ht="24.95" customHeight="1" x14ac:dyDescent="0.15">
      <c r="A63" s="25">
        <v>41</v>
      </c>
      <c r="B63" s="5"/>
      <c r="C63" s="5"/>
      <c r="D63" s="5"/>
      <c r="E63" s="5"/>
      <c r="F63" s="5"/>
      <c r="G63" s="150"/>
      <c r="H63" s="151"/>
      <c r="I63" s="150"/>
      <c r="J63" s="151"/>
      <c r="K63" s="141"/>
      <c r="L63" s="142"/>
      <c r="M63" s="142"/>
      <c r="N63" s="142"/>
      <c r="O63" s="143"/>
      <c r="P63" s="141"/>
      <c r="Q63" s="142"/>
      <c r="R63" s="142"/>
      <c r="S63" s="142"/>
      <c r="T63" s="143"/>
      <c r="U63" s="6"/>
      <c r="Y63" s="4" t="str">
        <f t="shared" si="15"/>
        <v/>
      </c>
      <c r="Z63" s="72" t="str">
        <f t="shared" si="16"/>
        <v/>
      </c>
      <c r="AA63" s="72" t="str">
        <f t="shared" si="17"/>
        <v/>
      </c>
      <c r="AB63" s="73" t="str">
        <f>IF($Z63="","",VLOOKUP($Z63,'(種目・作業用)'!$A$2:$D$37,2,FALSE))</f>
        <v/>
      </c>
      <c r="AC63" s="73" t="str">
        <f>IF($Z63="","",VLOOKUP($Z63,'(種目・作業用)'!$A$2:$D$37,3,FALSE))</f>
        <v/>
      </c>
      <c r="AD63" s="73" t="str">
        <f>IF($Z63="","",VLOOKUP($Z63,'(種目・作業用)'!$A$2:$D$37,4,FALSE))</f>
        <v/>
      </c>
      <c r="AE63" s="74" t="str">
        <f t="shared" si="10"/>
        <v/>
      </c>
      <c r="AF63" s="73" t="str">
        <f>IF($AA63="","",VLOOKUP($AA63,'(種目・作業用)'!$A$2:$D$37,2,FALSE))</f>
        <v/>
      </c>
      <c r="AG63" s="73" t="str">
        <f>IF($AA63="","",VLOOKUP($AA63,'(種目・作業用)'!$A$2:$D$37,3,FALSE))</f>
        <v/>
      </c>
      <c r="AH63" s="73" t="str">
        <f>IF($AA63="","",VLOOKUP($AA63,'(種目・作業用)'!$A$2:$D$37,4,FALSE))</f>
        <v/>
      </c>
      <c r="AI63" s="74" t="str">
        <f t="shared" si="11"/>
        <v/>
      </c>
      <c r="AJ63" s="4" t="str">
        <f t="shared" si="18"/>
        <v xml:space="preserve"> </v>
      </c>
      <c r="AK63" s="4" t="str">
        <f t="shared" si="19"/>
        <v xml:space="preserve"> </v>
      </c>
      <c r="AL63" s="4" t="str">
        <f t="shared" si="20"/>
        <v/>
      </c>
      <c r="AM63" s="4" t="str">
        <f t="shared" si="21"/>
        <v/>
      </c>
      <c r="AN63" s="4" t="str">
        <f t="shared" si="22"/>
        <v/>
      </c>
      <c r="AO63" s="75" t="str">
        <f t="shared" si="12"/>
        <v/>
      </c>
      <c r="AP63" s="4" t="str">
        <f t="shared" si="13"/>
        <v/>
      </c>
      <c r="AQ63" s="4" t="str">
        <f t="shared" si="23"/>
        <v/>
      </c>
      <c r="AR63" s="4"/>
      <c r="AS63" s="4" t="str">
        <f t="shared" si="14"/>
        <v/>
      </c>
      <c r="AT63" s="4" t="s">
        <v>880</v>
      </c>
      <c r="AU63" s="1"/>
      <c r="AV63" s="1" t="str">
        <f t="shared" si="24"/>
        <v>　</v>
      </c>
    </row>
    <row r="64" spans="1:48" ht="24.95" customHeight="1" x14ac:dyDescent="0.15">
      <c r="A64" s="25">
        <v>42</v>
      </c>
      <c r="B64" s="5"/>
      <c r="C64" s="5"/>
      <c r="D64" s="5"/>
      <c r="E64" s="5"/>
      <c r="F64" s="5"/>
      <c r="G64" s="150"/>
      <c r="H64" s="151"/>
      <c r="I64" s="150"/>
      <c r="J64" s="151"/>
      <c r="K64" s="141"/>
      <c r="L64" s="142"/>
      <c r="M64" s="142"/>
      <c r="N64" s="142"/>
      <c r="O64" s="143"/>
      <c r="P64" s="141"/>
      <c r="Q64" s="142"/>
      <c r="R64" s="142"/>
      <c r="S64" s="142"/>
      <c r="T64" s="143"/>
      <c r="U64" s="6"/>
      <c r="Y64" s="4" t="str">
        <f t="shared" si="15"/>
        <v/>
      </c>
      <c r="Z64" s="72" t="str">
        <f t="shared" si="16"/>
        <v/>
      </c>
      <c r="AA64" s="72" t="str">
        <f t="shared" si="17"/>
        <v/>
      </c>
      <c r="AB64" s="73" t="str">
        <f>IF($Z64="","",VLOOKUP($Z64,'(種目・作業用)'!$A$2:$D$37,2,FALSE))</f>
        <v/>
      </c>
      <c r="AC64" s="73" t="str">
        <f>IF($Z64="","",VLOOKUP($Z64,'(種目・作業用)'!$A$2:$D$37,3,FALSE))</f>
        <v/>
      </c>
      <c r="AD64" s="73" t="str">
        <f>IF($Z64="","",VLOOKUP($Z64,'(種目・作業用)'!$A$2:$D$37,4,FALSE))</f>
        <v/>
      </c>
      <c r="AE64" s="74" t="str">
        <f t="shared" si="10"/>
        <v/>
      </c>
      <c r="AF64" s="73" t="str">
        <f>IF($AA64="","",VLOOKUP($AA64,'(種目・作業用)'!$A$2:$D$37,2,FALSE))</f>
        <v/>
      </c>
      <c r="AG64" s="73" t="str">
        <f>IF($AA64="","",VLOOKUP($AA64,'(種目・作業用)'!$A$2:$D$37,3,FALSE))</f>
        <v/>
      </c>
      <c r="AH64" s="73" t="str">
        <f>IF($AA64="","",VLOOKUP($AA64,'(種目・作業用)'!$A$2:$D$37,4,FALSE))</f>
        <v/>
      </c>
      <c r="AI64" s="74" t="str">
        <f t="shared" si="11"/>
        <v/>
      </c>
      <c r="AJ64" s="4" t="str">
        <f t="shared" si="18"/>
        <v xml:space="preserve"> </v>
      </c>
      <c r="AK64" s="4" t="str">
        <f t="shared" si="19"/>
        <v xml:space="preserve"> </v>
      </c>
      <c r="AL64" s="4" t="str">
        <f t="shared" si="20"/>
        <v/>
      </c>
      <c r="AM64" s="4" t="str">
        <f t="shared" si="21"/>
        <v/>
      </c>
      <c r="AN64" s="4" t="str">
        <f t="shared" si="22"/>
        <v/>
      </c>
      <c r="AO64" s="75" t="str">
        <f t="shared" si="12"/>
        <v/>
      </c>
      <c r="AP64" s="4" t="str">
        <f t="shared" si="13"/>
        <v/>
      </c>
      <c r="AQ64" s="4" t="str">
        <f t="shared" si="23"/>
        <v/>
      </c>
      <c r="AR64" s="4"/>
      <c r="AS64" s="4" t="str">
        <f t="shared" si="14"/>
        <v/>
      </c>
      <c r="AT64" s="4" t="s">
        <v>880</v>
      </c>
      <c r="AU64" s="1"/>
      <c r="AV64" s="1" t="str">
        <f t="shared" si="24"/>
        <v>　</v>
      </c>
    </row>
    <row r="65" spans="1:48" ht="24.95" customHeight="1" x14ac:dyDescent="0.15">
      <c r="A65" s="25">
        <v>43</v>
      </c>
      <c r="B65" s="5"/>
      <c r="C65" s="5"/>
      <c r="D65" s="5"/>
      <c r="E65" s="5"/>
      <c r="F65" s="5"/>
      <c r="G65" s="150"/>
      <c r="H65" s="151"/>
      <c r="I65" s="150"/>
      <c r="J65" s="151"/>
      <c r="K65" s="141"/>
      <c r="L65" s="142"/>
      <c r="M65" s="142"/>
      <c r="N65" s="142"/>
      <c r="O65" s="143"/>
      <c r="P65" s="141"/>
      <c r="Q65" s="142"/>
      <c r="R65" s="142"/>
      <c r="S65" s="142"/>
      <c r="T65" s="143"/>
      <c r="U65" s="6"/>
      <c r="Y65" s="4" t="str">
        <f t="shared" si="15"/>
        <v/>
      </c>
      <c r="Z65" s="72" t="str">
        <f t="shared" si="16"/>
        <v/>
      </c>
      <c r="AA65" s="72" t="str">
        <f t="shared" si="17"/>
        <v/>
      </c>
      <c r="AB65" s="73" t="str">
        <f>IF($Z65="","",VLOOKUP($Z65,'(種目・作業用)'!$A$2:$D$37,2,FALSE))</f>
        <v/>
      </c>
      <c r="AC65" s="73" t="str">
        <f>IF($Z65="","",VLOOKUP($Z65,'(種目・作業用)'!$A$2:$D$37,3,FALSE))</f>
        <v/>
      </c>
      <c r="AD65" s="73" t="str">
        <f>IF($Z65="","",VLOOKUP($Z65,'(種目・作業用)'!$A$2:$D$37,4,FALSE))</f>
        <v/>
      </c>
      <c r="AE65" s="74" t="str">
        <f t="shared" si="10"/>
        <v/>
      </c>
      <c r="AF65" s="73" t="str">
        <f>IF($AA65="","",VLOOKUP($AA65,'(種目・作業用)'!$A$2:$D$37,2,FALSE))</f>
        <v/>
      </c>
      <c r="AG65" s="73" t="str">
        <f>IF($AA65="","",VLOOKUP($AA65,'(種目・作業用)'!$A$2:$D$37,3,FALSE))</f>
        <v/>
      </c>
      <c r="AH65" s="73" t="str">
        <f>IF($AA65="","",VLOOKUP($AA65,'(種目・作業用)'!$A$2:$D$37,4,FALSE))</f>
        <v/>
      </c>
      <c r="AI65" s="74" t="str">
        <f t="shared" si="11"/>
        <v/>
      </c>
      <c r="AJ65" s="4" t="str">
        <f t="shared" si="18"/>
        <v xml:space="preserve"> </v>
      </c>
      <c r="AK65" s="4" t="str">
        <f t="shared" si="19"/>
        <v xml:space="preserve"> </v>
      </c>
      <c r="AL65" s="4" t="str">
        <f t="shared" si="20"/>
        <v/>
      </c>
      <c r="AM65" s="4" t="str">
        <f t="shared" si="21"/>
        <v/>
      </c>
      <c r="AN65" s="4" t="str">
        <f t="shared" si="22"/>
        <v/>
      </c>
      <c r="AO65" s="75" t="str">
        <f t="shared" si="12"/>
        <v/>
      </c>
      <c r="AP65" s="4" t="str">
        <f t="shared" si="13"/>
        <v/>
      </c>
      <c r="AQ65" s="4" t="str">
        <f t="shared" si="23"/>
        <v/>
      </c>
      <c r="AR65" s="4"/>
      <c r="AS65" s="4" t="str">
        <f t="shared" si="14"/>
        <v/>
      </c>
      <c r="AT65" s="4" t="s">
        <v>880</v>
      </c>
      <c r="AU65" s="1"/>
      <c r="AV65" s="1" t="str">
        <f t="shared" si="24"/>
        <v>　</v>
      </c>
    </row>
    <row r="66" spans="1:48" ht="24.95" customHeight="1" x14ac:dyDescent="0.15">
      <c r="A66" s="25">
        <v>44</v>
      </c>
      <c r="B66" s="5"/>
      <c r="C66" s="5"/>
      <c r="D66" s="5"/>
      <c r="E66" s="5"/>
      <c r="F66" s="5"/>
      <c r="G66" s="150"/>
      <c r="H66" s="151"/>
      <c r="I66" s="150"/>
      <c r="J66" s="151"/>
      <c r="K66" s="141"/>
      <c r="L66" s="142"/>
      <c r="M66" s="142"/>
      <c r="N66" s="142"/>
      <c r="O66" s="143"/>
      <c r="P66" s="141"/>
      <c r="Q66" s="142"/>
      <c r="R66" s="142"/>
      <c r="S66" s="142"/>
      <c r="T66" s="143"/>
      <c r="U66" s="6"/>
      <c r="Y66" s="4" t="str">
        <f t="shared" si="15"/>
        <v/>
      </c>
      <c r="Z66" s="72" t="str">
        <f t="shared" si="16"/>
        <v/>
      </c>
      <c r="AA66" s="72" t="str">
        <f t="shared" si="17"/>
        <v/>
      </c>
      <c r="AB66" s="73" t="str">
        <f>IF($Z66="","",VLOOKUP($Z66,'(種目・作業用)'!$A$2:$D$37,2,FALSE))</f>
        <v/>
      </c>
      <c r="AC66" s="73" t="str">
        <f>IF($Z66="","",VLOOKUP($Z66,'(種目・作業用)'!$A$2:$D$37,3,FALSE))</f>
        <v/>
      </c>
      <c r="AD66" s="73" t="str">
        <f>IF($Z66="","",VLOOKUP($Z66,'(種目・作業用)'!$A$2:$D$37,4,FALSE))</f>
        <v/>
      </c>
      <c r="AE66" s="74" t="str">
        <f t="shared" si="10"/>
        <v/>
      </c>
      <c r="AF66" s="73" t="str">
        <f>IF($AA66="","",VLOOKUP($AA66,'(種目・作業用)'!$A$2:$D$37,2,FALSE))</f>
        <v/>
      </c>
      <c r="AG66" s="73" t="str">
        <f>IF($AA66="","",VLOOKUP($AA66,'(種目・作業用)'!$A$2:$D$37,3,FALSE))</f>
        <v/>
      </c>
      <c r="AH66" s="73" t="str">
        <f>IF($AA66="","",VLOOKUP($AA66,'(種目・作業用)'!$A$2:$D$37,4,FALSE))</f>
        <v/>
      </c>
      <c r="AI66" s="74" t="str">
        <f t="shared" si="11"/>
        <v/>
      </c>
      <c r="AJ66" s="4" t="str">
        <f t="shared" si="18"/>
        <v xml:space="preserve"> </v>
      </c>
      <c r="AK66" s="4" t="str">
        <f t="shared" si="19"/>
        <v xml:space="preserve"> </v>
      </c>
      <c r="AL66" s="4" t="str">
        <f t="shared" si="20"/>
        <v/>
      </c>
      <c r="AM66" s="4" t="str">
        <f t="shared" si="21"/>
        <v/>
      </c>
      <c r="AN66" s="4" t="str">
        <f t="shared" si="22"/>
        <v/>
      </c>
      <c r="AO66" s="75" t="str">
        <f t="shared" si="12"/>
        <v/>
      </c>
      <c r="AP66" s="4" t="str">
        <f t="shared" si="13"/>
        <v/>
      </c>
      <c r="AQ66" s="4" t="str">
        <f t="shared" si="23"/>
        <v/>
      </c>
      <c r="AR66" s="4"/>
      <c r="AS66" s="4" t="str">
        <f t="shared" si="14"/>
        <v/>
      </c>
      <c r="AT66" s="4" t="s">
        <v>880</v>
      </c>
      <c r="AU66" s="1"/>
      <c r="AV66" s="1" t="str">
        <f t="shared" si="24"/>
        <v>　</v>
      </c>
    </row>
    <row r="67" spans="1:48" ht="24.95" customHeight="1" x14ac:dyDescent="0.15">
      <c r="A67" s="25">
        <v>45</v>
      </c>
      <c r="B67" s="5"/>
      <c r="C67" s="5"/>
      <c r="D67" s="5"/>
      <c r="E67" s="5"/>
      <c r="F67" s="5"/>
      <c r="G67" s="150"/>
      <c r="H67" s="151"/>
      <c r="I67" s="150"/>
      <c r="J67" s="151"/>
      <c r="K67" s="141"/>
      <c r="L67" s="142"/>
      <c r="M67" s="142"/>
      <c r="N67" s="142"/>
      <c r="O67" s="143"/>
      <c r="P67" s="141"/>
      <c r="Q67" s="142"/>
      <c r="R67" s="142"/>
      <c r="S67" s="142"/>
      <c r="T67" s="143"/>
      <c r="U67" s="6"/>
      <c r="Y67" s="4" t="str">
        <f t="shared" si="15"/>
        <v/>
      </c>
      <c r="Z67" s="72" t="str">
        <f t="shared" si="16"/>
        <v/>
      </c>
      <c r="AA67" s="72" t="str">
        <f t="shared" si="17"/>
        <v/>
      </c>
      <c r="AB67" s="73" t="str">
        <f>IF($Z67="","",VLOOKUP($Z67,'(種目・作業用)'!$A$2:$D$37,2,FALSE))</f>
        <v/>
      </c>
      <c r="AC67" s="73" t="str">
        <f>IF($Z67="","",VLOOKUP($Z67,'(種目・作業用)'!$A$2:$D$37,3,FALSE))</f>
        <v/>
      </c>
      <c r="AD67" s="73" t="str">
        <f>IF($Z67="","",VLOOKUP($Z67,'(種目・作業用)'!$A$2:$D$37,4,FALSE))</f>
        <v/>
      </c>
      <c r="AE67" s="74" t="str">
        <f t="shared" si="10"/>
        <v/>
      </c>
      <c r="AF67" s="73" t="str">
        <f>IF($AA67="","",VLOOKUP($AA67,'(種目・作業用)'!$A$2:$D$37,2,FALSE))</f>
        <v/>
      </c>
      <c r="AG67" s="73" t="str">
        <f>IF($AA67="","",VLOOKUP($AA67,'(種目・作業用)'!$A$2:$D$37,3,FALSE))</f>
        <v/>
      </c>
      <c r="AH67" s="73" t="str">
        <f>IF($AA67="","",VLOOKUP($AA67,'(種目・作業用)'!$A$2:$D$37,4,FALSE))</f>
        <v/>
      </c>
      <c r="AI67" s="74" t="str">
        <f t="shared" si="11"/>
        <v/>
      </c>
      <c r="AJ67" s="4" t="str">
        <f t="shared" si="18"/>
        <v xml:space="preserve"> </v>
      </c>
      <c r="AK67" s="4" t="str">
        <f t="shared" si="19"/>
        <v xml:space="preserve"> </v>
      </c>
      <c r="AL67" s="4" t="str">
        <f t="shared" si="20"/>
        <v/>
      </c>
      <c r="AM67" s="4" t="str">
        <f t="shared" si="21"/>
        <v/>
      </c>
      <c r="AN67" s="4" t="str">
        <f t="shared" si="22"/>
        <v/>
      </c>
      <c r="AO67" s="75" t="str">
        <f t="shared" si="12"/>
        <v/>
      </c>
      <c r="AP67" s="4" t="str">
        <f t="shared" si="13"/>
        <v/>
      </c>
      <c r="AQ67" s="4" t="str">
        <f t="shared" si="23"/>
        <v/>
      </c>
      <c r="AR67" s="4"/>
      <c r="AS67" s="4" t="str">
        <f t="shared" si="14"/>
        <v/>
      </c>
      <c r="AT67" s="4" t="s">
        <v>880</v>
      </c>
      <c r="AU67" s="1"/>
      <c r="AV67" s="1" t="str">
        <f t="shared" si="24"/>
        <v>　</v>
      </c>
    </row>
    <row r="68" spans="1:48" ht="24.95" customHeight="1" x14ac:dyDescent="0.15">
      <c r="A68" s="25">
        <v>46</v>
      </c>
      <c r="B68" s="5"/>
      <c r="C68" s="5"/>
      <c r="D68" s="5"/>
      <c r="E68" s="5"/>
      <c r="F68" s="5"/>
      <c r="G68" s="150"/>
      <c r="H68" s="151"/>
      <c r="I68" s="150"/>
      <c r="J68" s="151"/>
      <c r="K68" s="141"/>
      <c r="L68" s="142"/>
      <c r="M68" s="142"/>
      <c r="N68" s="142"/>
      <c r="O68" s="143"/>
      <c r="P68" s="141"/>
      <c r="Q68" s="142"/>
      <c r="R68" s="142"/>
      <c r="S68" s="142"/>
      <c r="T68" s="143"/>
      <c r="U68" s="6"/>
      <c r="Y68" s="4" t="str">
        <f t="shared" si="15"/>
        <v/>
      </c>
      <c r="Z68" s="72" t="str">
        <f t="shared" si="16"/>
        <v/>
      </c>
      <c r="AA68" s="72" t="str">
        <f t="shared" si="17"/>
        <v/>
      </c>
      <c r="AB68" s="73" t="str">
        <f>IF($Z68="","",VLOOKUP($Z68,'(種目・作業用)'!$A$2:$D$37,2,FALSE))</f>
        <v/>
      </c>
      <c r="AC68" s="73" t="str">
        <f>IF($Z68="","",VLOOKUP($Z68,'(種目・作業用)'!$A$2:$D$37,3,FALSE))</f>
        <v/>
      </c>
      <c r="AD68" s="73" t="str">
        <f>IF($Z68="","",VLOOKUP($Z68,'(種目・作業用)'!$A$2:$D$37,4,FALSE))</f>
        <v/>
      </c>
      <c r="AE68" s="74" t="str">
        <f t="shared" si="10"/>
        <v/>
      </c>
      <c r="AF68" s="73" t="str">
        <f>IF($AA68="","",VLOOKUP($AA68,'(種目・作業用)'!$A$2:$D$37,2,FALSE))</f>
        <v/>
      </c>
      <c r="AG68" s="73" t="str">
        <f>IF($AA68="","",VLOOKUP($AA68,'(種目・作業用)'!$A$2:$D$37,3,FALSE))</f>
        <v/>
      </c>
      <c r="AH68" s="73" t="str">
        <f>IF($AA68="","",VLOOKUP($AA68,'(種目・作業用)'!$A$2:$D$37,4,FALSE))</f>
        <v/>
      </c>
      <c r="AI68" s="74" t="str">
        <f t="shared" si="11"/>
        <v/>
      </c>
      <c r="AJ68" s="4" t="str">
        <f t="shared" si="18"/>
        <v xml:space="preserve"> </v>
      </c>
      <c r="AK68" s="4" t="str">
        <f t="shared" si="19"/>
        <v xml:space="preserve"> </v>
      </c>
      <c r="AL68" s="4" t="str">
        <f t="shared" si="20"/>
        <v/>
      </c>
      <c r="AM68" s="4" t="str">
        <f t="shared" si="21"/>
        <v/>
      </c>
      <c r="AN68" s="4" t="str">
        <f t="shared" si="22"/>
        <v/>
      </c>
      <c r="AO68" s="75" t="str">
        <f t="shared" si="12"/>
        <v/>
      </c>
      <c r="AP68" s="4" t="str">
        <f t="shared" si="13"/>
        <v/>
      </c>
      <c r="AQ68" s="4" t="str">
        <f t="shared" si="23"/>
        <v/>
      </c>
      <c r="AR68" s="4"/>
      <c r="AS68" s="4" t="str">
        <f t="shared" si="14"/>
        <v/>
      </c>
      <c r="AT68" s="4" t="s">
        <v>880</v>
      </c>
      <c r="AU68" s="1"/>
      <c r="AV68" s="1" t="str">
        <f t="shared" si="24"/>
        <v>　</v>
      </c>
    </row>
    <row r="69" spans="1:48" ht="24.95" customHeight="1" x14ac:dyDescent="0.15">
      <c r="A69" s="25">
        <v>47</v>
      </c>
      <c r="B69" s="5"/>
      <c r="C69" s="5"/>
      <c r="D69" s="5"/>
      <c r="E69" s="5"/>
      <c r="F69" s="5"/>
      <c r="G69" s="150"/>
      <c r="H69" s="151"/>
      <c r="I69" s="150"/>
      <c r="J69" s="151"/>
      <c r="K69" s="141"/>
      <c r="L69" s="142"/>
      <c r="M69" s="142"/>
      <c r="N69" s="142"/>
      <c r="O69" s="143"/>
      <c r="P69" s="141"/>
      <c r="Q69" s="142"/>
      <c r="R69" s="142"/>
      <c r="S69" s="142"/>
      <c r="T69" s="143"/>
      <c r="U69" s="6"/>
      <c r="Y69" s="4" t="str">
        <f t="shared" si="15"/>
        <v/>
      </c>
      <c r="Z69" s="72" t="str">
        <f t="shared" si="16"/>
        <v/>
      </c>
      <c r="AA69" s="72" t="str">
        <f t="shared" si="17"/>
        <v/>
      </c>
      <c r="AB69" s="73" t="str">
        <f>IF($Z69="","",VLOOKUP($Z69,'(種目・作業用)'!$A$2:$D$37,2,FALSE))</f>
        <v/>
      </c>
      <c r="AC69" s="73" t="str">
        <f>IF($Z69="","",VLOOKUP($Z69,'(種目・作業用)'!$A$2:$D$37,3,FALSE))</f>
        <v/>
      </c>
      <c r="AD69" s="73" t="str">
        <f>IF($Z69="","",VLOOKUP($Z69,'(種目・作業用)'!$A$2:$D$37,4,FALSE))</f>
        <v/>
      </c>
      <c r="AE69" s="74" t="str">
        <f t="shared" si="10"/>
        <v/>
      </c>
      <c r="AF69" s="73" t="str">
        <f>IF($AA69="","",VLOOKUP($AA69,'(種目・作業用)'!$A$2:$D$37,2,FALSE))</f>
        <v/>
      </c>
      <c r="AG69" s="73" t="str">
        <f>IF($AA69="","",VLOOKUP($AA69,'(種目・作業用)'!$A$2:$D$37,3,FALSE))</f>
        <v/>
      </c>
      <c r="AH69" s="73" t="str">
        <f>IF($AA69="","",VLOOKUP($AA69,'(種目・作業用)'!$A$2:$D$37,4,FALSE))</f>
        <v/>
      </c>
      <c r="AI69" s="74" t="str">
        <f t="shared" si="11"/>
        <v/>
      </c>
      <c r="AJ69" s="4" t="str">
        <f t="shared" si="18"/>
        <v xml:space="preserve"> </v>
      </c>
      <c r="AK69" s="4" t="str">
        <f t="shared" si="19"/>
        <v xml:space="preserve"> </v>
      </c>
      <c r="AL69" s="4" t="str">
        <f t="shared" si="20"/>
        <v/>
      </c>
      <c r="AM69" s="4" t="str">
        <f t="shared" si="21"/>
        <v/>
      </c>
      <c r="AN69" s="4" t="str">
        <f t="shared" si="22"/>
        <v/>
      </c>
      <c r="AO69" s="75" t="str">
        <f t="shared" si="12"/>
        <v/>
      </c>
      <c r="AP69" s="4" t="str">
        <f t="shared" si="13"/>
        <v/>
      </c>
      <c r="AQ69" s="4" t="str">
        <f t="shared" si="23"/>
        <v/>
      </c>
      <c r="AR69" s="4"/>
      <c r="AS69" s="4" t="str">
        <f t="shared" si="14"/>
        <v/>
      </c>
      <c r="AT69" s="4" t="s">
        <v>880</v>
      </c>
      <c r="AU69" s="1"/>
      <c r="AV69" s="1" t="str">
        <f t="shared" si="24"/>
        <v>　</v>
      </c>
    </row>
    <row r="70" spans="1:48" ht="24.95" customHeight="1" x14ac:dyDescent="0.15">
      <c r="A70" s="25">
        <v>48</v>
      </c>
      <c r="B70" s="5"/>
      <c r="C70" s="5"/>
      <c r="D70" s="5"/>
      <c r="E70" s="5"/>
      <c r="F70" s="5"/>
      <c r="G70" s="150"/>
      <c r="H70" s="151"/>
      <c r="I70" s="150"/>
      <c r="J70" s="151"/>
      <c r="K70" s="141"/>
      <c r="L70" s="142"/>
      <c r="M70" s="142"/>
      <c r="N70" s="142"/>
      <c r="O70" s="143"/>
      <c r="P70" s="141"/>
      <c r="Q70" s="142"/>
      <c r="R70" s="142"/>
      <c r="S70" s="142"/>
      <c r="T70" s="143"/>
      <c r="U70" s="6"/>
      <c r="Y70" s="4" t="str">
        <f t="shared" si="15"/>
        <v/>
      </c>
      <c r="Z70" s="72" t="str">
        <f t="shared" si="16"/>
        <v/>
      </c>
      <c r="AA70" s="72" t="str">
        <f t="shared" si="17"/>
        <v/>
      </c>
      <c r="AB70" s="73" t="str">
        <f>IF($Z70="","",VLOOKUP($Z70,'(種目・作業用)'!$A$2:$D$37,2,FALSE))</f>
        <v/>
      </c>
      <c r="AC70" s="73" t="str">
        <f>IF($Z70="","",VLOOKUP($Z70,'(種目・作業用)'!$A$2:$D$37,3,FALSE))</f>
        <v/>
      </c>
      <c r="AD70" s="73" t="str">
        <f>IF($Z70="","",VLOOKUP($Z70,'(種目・作業用)'!$A$2:$D$37,4,FALSE))</f>
        <v/>
      </c>
      <c r="AE70" s="74" t="str">
        <f t="shared" si="10"/>
        <v/>
      </c>
      <c r="AF70" s="73" t="str">
        <f>IF($AA70="","",VLOOKUP($AA70,'(種目・作業用)'!$A$2:$D$37,2,FALSE))</f>
        <v/>
      </c>
      <c r="AG70" s="73" t="str">
        <f>IF($AA70="","",VLOOKUP($AA70,'(種目・作業用)'!$A$2:$D$37,3,FALSE))</f>
        <v/>
      </c>
      <c r="AH70" s="73" t="str">
        <f>IF($AA70="","",VLOOKUP($AA70,'(種目・作業用)'!$A$2:$D$37,4,FALSE))</f>
        <v/>
      </c>
      <c r="AI70" s="74" t="str">
        <f t="shared" si="11"/>
        <v/>
      </c>
      <c r="AJ70" s="4" t="str">
        <f t="shared" si="18"/>
        <v xml:space="preserve"> </v>
      </c>
      <c r="AK70" s="4" t="str">
        <f t="shared" si="19"/>
        <v xml:space="preserve"> </v>
      </c>
      <c r="AL70" s="4" t="str">
        <f t="shared" si="20"/>
        <v/>
      </c>
      <c r="AM70" s="4" t="str">
        <f t="shared" si="21"/>
        <v/>
      </c>
      <c r="AN70" s="4" t="str">
        <f t="shared" si="22"/>
        <v/>
      </c>
      <c r="AO70" s="75" t="str">
        <f t="shared" si="12"/>
        <v/>
      </c>
      <c r="AP70" s="4" t="str">
        <f t="shared" si="13"/>
        <v/>
      </c>
      <c r="AQ70" s="4" t="str">
        <f t="shared" si="23"/>
        <v/>
      </c>
      <c r="AR70" s="4"/>
      <c r="AS70" s="4" t="str">
        <f t="shared" si="14"/>
        <v/>
      </c>
      <c r="AT70" s="4" t="s">
        <v>880</v>
      </c>
      <c r="AU70" s="1"/>
      <c r="AV70" s="1" t="str">
        <f t="shared" si="24"/>
        <v>　</v>
      </c>
    </row>
    <row r="71" spans="1:48" ht="24.95" customHeight="1" x14ac:dyDescent="0.15">
      <c r="A71" s="25">
        <v>49</v>
      </c>
      <c r="B71" s="5"/>
      <c r="C71" s="5"/>
      <c r="D71" s="5"/>
      <c r="E71" s="5"/>
      <c r="F71" s="5"/>
      <c r="G71" s="150"/>
      <c r="H71" s="151"/>
      <c r="I71" s="150"/>
      <c r="J71" s="151"/>
      <c r="K71" s="141"/>
      <c r="L71" s="142"/>
      <c r="M71" s="142"/>
      <c r="N71" s="142"/>
      <c r="O71" s="143"/>
      <c r="P71" s="141"/>
      <c r="Q71" s="142"/>
      <c r="R71" s="142"/>
      <c r="S71" s="142"/>
      <c r="T71" s="143"/>
      <c r="U71" s="6"/>
      <c r="Y71" s="4" t="str">
        <f t="shared" si="15"/>
        <v/>
      </c>
      <c r="Z71" s="72" t="str">
        <f t="shared" si="16"/>
        <v/>
      </c>
      <c r="AA71" s="72" t="str">
        <f t="shared" si="17"/>
        <v/>
      </c>
      <c r="AB71" s="73" t="str">
        <f>IF($Z71="","",VLOOKUP($Z71,'(種目・作業用)'!$A$2:$D$37,2,FALSE))</f>
        <v/>
      </c>
      <c r="AC71" s="73" t="str">
        <f>IF($Z71="","",VLOOKUP($Z71,'(種目・作業用)'!$A$2:$D$37,3,FALSE))</f>
        <v/>
      </c>
      <c r="AD71" s="73" t="str">
        <f>IF($Z71="","",VLOOKUP($Z71,'(種目・作業用)'!$A$2:$D$37,4,FALSE))</f>
        <v/>
      </c>
      <c r="AE71" s="74" t="str">
        <f t="shared" si="10"/>
        <v/>
      </c>
      <c r="AF71" s="73" t="str">
        <f>IF($AA71="","",VLOOKUP($AA71,'(種目・作業用)'!$A$2:$D$37,2,FALSE))</f>
        <v/>
      </c>
      <c r="AG71" s="73" t="str">
        <f>IF($AA71="","",VLOOKUP($AA71,'(種目・作業用)'!$A$2:$D$37,3,FALSE))</f>
        <v/>
      </c>
      <c r="AH71" s="73" t="str">
        <f>IF($AA71="","",VLOOKUP($AA71,'(種目・作業用)'!$A$2:$D$37,4,FALSE))</f>
        <v/>
      </c>
      <c r="AI71" s="74" t="str">
        <f t="shared" si="11"/>
        <v/>
      </c>
      <c r="AJ71" s="4" t="str">
        <f t="shared" si="18"/>
        <v xml:space="preserve"> </v>
      </c>
      <c r="AK71" s="4" t="str">
        <f t="shared" si="19"/>
        <v xml:space="preserve"> </v>
      </c>
      <c r="AL71" s="4" t="str">
        <f t="shared" si="20"/>
        <v/>
      </c>
      <c r="AM71" s="4" t="str">
        <f t="shared" si="21"/>
        <v/>
      </c>
      <c r="AN71" s="4" t="str">
        <f t="shared" si="22"/>
        <v/>
      </c>
      <c r="AO71" s="75" t="str">
        <f t="shared" si="12"/>
        <v/>
      </c>
      <c r="AP71" s="4" t="str">
        <f t="shared" si="13"/>
        <v/>
      </c>
      <c r="AQ71" s="4" t="str">
        <f t="shared" si="23"/>
        <v/>
      </c>
      <c r="AR71" s="4"/>
      <c r="AS71" s="4" t="str">
        <f t="shared" si="14"/>
        <v/>
      </c>
      <c r="AT71" s="4" t="s">
        <v>880</v>
      </c>
      <c r="AU71" s="1"/>
      <c r="AV71" s="1" t="str">
        <f t="shared" si="24"/>
        <v>　</v>
      </c>
    </row>
    <row r="72" spans="1:48" ht="24.95" customHeight="1" x14ac:dyDescent="0.15">
      <c r="A72" s="26">
        <v>50</v>
      </c>
      <c r="B72" s="5"/>
      <c r="C72" s="5"/>
      <c r="D72" s="5"/>
      <c r="E72" s="5"/>
      <c r="F72" s="5"/>
      <c r="G72" s="150"/>
      <c r="H72" s="151"/>
      <c r="I72" s="150"/>
      <c r="J72" s="151"/>
      <c r="K72" s="144"/>
      <c r="L72" s="145"/>
      <c r="M72" s="145"/>
      <c r="N72" s="145"/>
      <c r="O72" s="146"/>
      <c r="P72" s="144"/>
      <c r="Q72" s="145"/>
      <c r="R72" s="145"/>
      <c r="S72" s="145"/>
      <c r="T72" s="146"/>
      <c r="U72" s="6"/>
      <c r="Y72" s="4" t="str">
        <f t="shared" si="15"/>
        <v/>
      </c>
      <c r="Z72" s="72" t="str">
        <f t="shared" si="16"/>
        <v/>
      </c>
      <c r="AA72" s="72" t="str">
        <f t="shared" si="17"/>
        <v/>
      </c>
      <c r="AB72" s="73" t="str">
        <f>IF($Z72="","",VLOOKUP($Z72,'(種目・作業用)'!$A$2:$D$37,2,FALSE))</f>
        <v/>
      </c>
      <c r="AC72" s="73" t="str">
        <f>IF($Z72="","",VLOOKUP($Z72,'(種目・作業用)'!$A$2:$D$37,3,FALSE))</f>
        <v/>
      </c>
      <c r="AD72" s="73" t="str">
        <f>IF($Z72="","",VLOOKUP($Z72,'(種目・作業用)'!$A$2:$D$37,4,FALSE))</f>
        <v/>
      </c>
      <c r="AE72" s="74" t="str">
        <f t="shared" ref="AE72:AE135" si="25">IF(K72="","",K72)</f>
        <v/>
      </c>
      <c r="AF72" s="73" t="str">
        <f>IF($AA72="","",VLOOKUP($AA72,'(種目・作業用)'!$A$2:$D$37,2,FALSE))</f>
        <v/>
      </c>
      <c r="AG72" s="73" t="str">
        <f>IF($AA72="","",VLOOKUP($AA72,'(種目・作業用)'!$A$2:$D$37,3,FALSE))</f>
        <v/>
      </c>
      <c r="AH72" s="73" t="str">
        <f>IF($AA72="","",VLOOKUP($AA72,'(種目・作業用)'!$A$2:$D$37,4,FALSE))</f>
        <v/>
      </c>
      <c r="AI72" s="74" t="str">
        <f t="shared" ref="AI72:AI135" si="26">IF(P72="","",P72)</f>
        <v/>
      </c>
      <c r="AJ72" s="4" t="str">
        <f t="shared" si="18"/>
        <v xml:space="preserve"> </v>
      </c>
      <c r="AK72" s="4" t="str">
        <f t="shared" si="19"/>
        <v xml:space="preserve"> </v>
      </c>
      <c r="AL72" s="4" t="str">
        <f t="shared" si="20"/>
        <v/>
      </c>
      <c r="AM72" s="4" t="str">
        <f t="shared" si="21"/>
        <v/>
      </c>
      <c r="AN72" s="4" t="str">
        <f t="shared" si="22"/>
        <v/>
      </c>
      <c r="AO72" s="75" t="str">
        <f t="shared" si="12"/>
        <v/>
      </c>
      <c r="AP72" s="4" t="str">
        <f t="shared" si="13"/>
        <v/>
      </c>
      <c r="AQ72" s="4" t="str">
        <f t="shared" si="23"/>
        <v/>
      </c>
      <c r="AR72" s="4"/>
      <c r="AS72" s="4" t="str">
        <f t="shared" si="14"/>
        <v/>
      </c>
      <c r="AT72" s="4" t="s">
        <v>880</v>
      </c>
      <c r="AU72" s="1"/>
      <c r="AV72" s="1" t="str">
        <f t="shared" si="24"/>
        <v>　</v>
      </c>
    </row>
    <row r="73" spans="1:48" ht="24.95" customHeight="1" x14ac:dyDescent="0.15">
      <c r="A73" s="27"/>
      <c r="B73" s="28"/>
      <c r="C73" s="28"/>
      <c r="D73" s="28"/>
      <c r="E73" s="28"/>
      <c r="F73" s="28"/>
      <c r="G73" s="29"/>
      <c r="H73" s="118"/>
      <c r="I73" s="117"/>
      <c r="J73" s="117"/>
      <c r="K73" s="188" t="s">
        <v>1194</v>
      </c>
      <c r="L73" s="188"/>
      <c r="M73" s="188"/>
      <c r="N73" s="188"/>
      <c r="O73" s="117"/>
      <c r="P73" s="189">
        <f>基礎データ!$C$5</f>
        <v>0</v>
      </c>
      <c r="Q73" s="189"/>
      <c r="R73" s="189"/>
      <c r="S73" s="189"/>
      <c r="T73" s="189"/>
      <c r="U73" s="30" t="s">
        <v>14</v>
      </c>
      <c r="Y73" s="4"/>
      <c r="Z73" s="72"/>
      <c r="AA73" s="72"/>
      <c r="AB73" s="73"/>
      <c r="AC73" s="73"/>
      <c r="AD73" s="73"/>
      <c r="AE73" s="74"/>
      <c r="AF73" s="73"/>
      <c r="AG73" s="73"/>
      <c r="AH73" s="73"/>
      <c r="AI73" s="74"/>
      <c r="AJ73" s="4"/>
      <c r="AK73" s="4"/>
      <c r="AL73" s="4"/>
      <c r="AM73" s="4"/>
      <c r="AN73" s="4"/>
      <c r="AO73" s="75"/>
      <c r="AP73" s="4"/>
      <c r="AQ73" s="4"/>
      <c r="AR73" s="4"/>
      <c r="AS73" s="4"/>
      <c r="AT73" s="4"/>
      <c r="AU73" s="1"/>
      <c r="AV73" s="1"/>
    </row>
    <row r="74" spans="1:48" ht="7.5" customHeight="1" x14ac:dyDescent="0.15">
      <c r="A74" s="37"/>
      <c r="B74" s="38"/>
      <c r="C74" s="38"/>
      <c r="D74" s="38"/>
      <c r="E74" s="38"/>
      <c r="F74" s="38"/>
      <c r="G74" s="39"/>
      <c r="H74" s="40"/>
      <c r="I74" s="39"/>
      <c r="J74" s="40"/>
      <c r="K74" s="40"/>
      <c r="L74" s="40"/>
      <c r="M74" s="40"/>
      <c r="N74" s="40"/>
      <c r="O74" s="40"/>
      <c r="P74" s="40"/>
      <c r="Q74" s="40"/>
      <c r="R74" s="40"/>
      <c r="S74" s="40"/>
      <c r="T74" s="40"/>
      <c r="U74" s="41"/>
      <c r="Y74" s="4"/>
      <c r="Z74" s="72"/>
      <c r="AA74" s="72"/>
      <c r="AB74" s="73"/>
      <c r="AC74" s="73"/>
      <c r="AD74" s="73"/>
      <c r="AE74" s="74"/>
      <c r="AF74" s="73"/>
      <c r="AG74" s="73"/>
      <c r="AH74" s="73"/>
      <c r="AI74" s="74"/>
      <c r="AJ74" s="4"/>
      <c r="AK74" s="4"/>
      <c r="AL74" s="4"/>
      <c r="AM74" s="4"/>
      <c r="AN74" s="4"/>
      <c r="AO74" s="75"/>
      <c r="AP74" s="4"/>
      <c r="AQ74" s="4"/>
      <c r="AR74" s="4"/>
      <c r="AS74" s="4"/>
      <c r="AT74" s="4"/>
      <c r="AU74" s="1"/>
      <c r="AV74" s="1"/>
    </row>
    <row r="75" spans="1:48" ht="22.5" customHeight="1" x14ac:dyDescent="0.15">
      <c r="A75" s="160" t="s">
        <v>1075</v>
      </c>
      <c r="B75" s="156"/>
      <c r="C75" s="156"/>
      <c r="D75" s="156"/>
      <c r="E75" s="156"/>
      <c r="F75" s="156"/>
      <c r="G75" s="156"/>
      <c r="H75" s="156"/>
      <c r="I75" s="156"/>
      <c r="J75" s="156"/>
      <c r="K75" s="156"/>
      <c r="L75" s="156"/>
      <c r="M75" s="156"/>
      <c r="N75" s="156"/>
      <c r="O75" s="156"/>
      <c r="P75" s="156"/>
      <c r="Q75" s="156"/>
      <c r="R75" s="156"/>
      <c r="S75" s="156"/>
      <c r="T75" s="156"/>
      <c r="U75" s="161"/>
      <c r="Y75" s="4"/>
      <c r="Z75" s="72"/>
      <c r="AA75" s="72"/>
      <c r="AB75" s="73"/>
      <c r="AC75" s="73"/>
      <c r="AD75" s="73"/>
      <c r="AE75" s="74"/>
      <c r="AF75" s="73"/>
      <c r="AG75" s="73"/>
      <c r="AH75" s="73"/>
      <c r="AI75" s="74"/>
      <c r="AJ75" s="4"/>
      <c r="AK75" s="4"/>
      <c r="AL75" s="4"/>
      <c r="AM75" s="4"/>
      <c r="AN75" s="4"/>
      <c r="AO75" s="75"/>
      <c r="AP75" s="4"/>
      <c r="AQ75" s="4"/>
      <c r="AR75" s="4"/>
      <c r="AS75" s="4"/>
      <c r="AT75" s="4"/>
      <c r="AU75" s="1"/>
      <c r="AV75" s="1"/>
    </row>
    <row r="76" spans="1:48" ht="7.5" customHeight="1" x14ac:dyDescent="0.15">
      <c r="A76" s="42"/>
      <c r="B76" s="20"/>
      <c r="C76" s="20"/>
      <c r="D76" s="20"/>
      <c r="E76" s="20"/>
      <c r="F76" s="20"/>
      <c r="G76" s="20"/>
      <c r="H76" s="20"/>
      <c r="I76" s="20"/>
      <c r="J76" s="20"/>
      <c r="K76" s="20"/>
      <c r="L76" s="20"/>
      <c r="M76" s="20"/>
      <c r="N76" s="20"/>
      <c r="O76" s="20"/>
      <c r="P76" s="20"/>
      <c r="Q76" s="20"/>
      <c r="R76" s="20"/>
      <c r="S76" s="20"/>
      <c r="T76" s="20"/>
      <c r="U76" s="43"/>
      <c r="Y76" s="4"/>
      <c r="Z76" s="72"/>
      <c r="AA76" s="72"/>
      <c r="AB76" s="73"/>
      <c r="AC76" s="73"/>
      <c r="AD76" s="73"/>
      <c r="AE76" s="74"/>
      <c r="AF76" s="73"/>
      <c r="AG76" s="73"/>
      <c r="AH76" s="73"/>
      <c r="AI76" s="74"/>
      <c r="AJ76" s="4"/>
      <c r="AK76" s="4"/>
      <c r="AL76" s="4"/>
      <c r="AM76" s="4"/>
      <c r="AN76" s="4"/>
      <c r="AO76" s="75"/>
      <c r="AP76" s="4"/>
      <c r="AQ76" s="4"/>
      <c r="AR76" s="4"/>
      <c r="AS76" s="4"/>
      <c r="AT76" s="4"/>
      <c r="AU76" s="1"/>
      <c r="AV76" s="1"/>
    </row>
    <row r="77" spans="1:48" x14ac:dyDescent="0.15">
      <c r="A77" s="42"/>
      <c r="B77" s="20"/>
      <c r="C77" s="20" t="s">
        <v>15</v>
      </c>
      <c r="D77" s="20"/>
      <c r="E77" s="20"/>
      <c r="F77" s="20"/>
      <c r="G77" s="20"/>
      <c r="H77" s="20"/>
      <c r="I77" s="20"/>
      <c r="J77" s="20"/>
      <c r="K77" s="20"/>
      <c r="L77" s="20"/>
      <c r="M77" s="20"/>
      <c r="N77" s="20"/>
      <c r="O77" s="20"/>
      <c r="P77" s="20"/>
      <c r="Q77" s="20"/>
      <c r="R77" s="20"/>
      <c r="S77" s="20"/>
      <c r="T77" s="20"/>
      <c r="U77" s="43"/>
      <c r="Y77" s="4"/>
      <c r="Z77" s="72"/>
      <c r="AA77" s="72"/>
      <c r="AB77" s="73"/>
      <c r="AC77" s="73"/>
      <c r="AD77" s="73"/>
      <c r="AE77" s="74"/>
      <c r="AF77" s="73"/>
      <c r="AG77" s="73"/>
      <c r="AH77" s="73"/>
      <c r="AI77" s="74"/>
      <c r="AJ77" s="4"/>
      <c r="AK77" s="4"/>
      <c r="AL77" s="4"/>
      <c r="AM77" s="4"/>
      <c r="AN77" s="4"/>
      <c r="AO77" s="75"/>
      <c r="AP77" s="4"/>
      <c r="AQ77" s="4"/>
      <c r="AR77" s="4"/>
      <c r="AS77" s="4"/>
      <c r="AT77" s="4"/>
      <c r="AU77" s="1"/>
      <c r="AV77" s="1"/>
    </row>
    <row r="78" spans="1:48" x14ac:dyDescent="0.15">
      <c r="A78" s="42"/>
      <c r="B78" s="20"/>
      <c r="C78" s="20"/>
      <c r="D78" s="20"/>
      <c r="E78" s="20"/>
      <c r="F78" s="20"/>
      <c r="G78" s="20"/>
      <c r="H78" s="20"/>
      <c r="I78" s="20"/>
      <c r="J78" s="20"/>
      <c r="K78" s="20"/>
      <c r="L78" s="20"/>
      <c r="M78" s="20"/>
      <c r="N78" s="20"/>
      <c r="O78" s="20"/>
      <c r="P78" s="20"/>
      <c r="Q78" s="20"/>
      <c r="R78" s="20"/>
      <c r="S78" s="20"/>
      <c r="T78" s="20"/>
      <c r="U78" s="43"/>
      <c r="Y78" s="4"/>
      <c r="Z78" s="72"/>
      <c r="AA78" s="72"/>
      <c r="AB78" s="73"/>
      <c r="AC78" s="73"/>
      <c r="AD78" s="73"/>
      <c r="AE78" s="74"/>
      <c r="AF78" s="73"/>
      <c r="AG78" s="73"/>
      <c r="AH78" s="73"/>
      <c r="AI78" s="74"/>
      <c r="AJ78" s="4"/>
      <c r="AK78" s="4"/>
      <c r="AL78" s="4"/>
      <c r="AM78" s="4"/>
      <c r="AN78" s="4"/>
      <c r="AO78" s="75"/>
      <c r="AP78" s="4"/>
      <c r="AQ78" s="4"/>
      <c r="AR78" s="4"/>
      <c r="AS78" s="4"/>
      <c r="AT78" s="4"/>
      <c r="AU78" s="1"/>
      <c r="AV78" s="1"/>
    </row>
    <row r="79" spans="1:48" x14ac:dyDescent="0.15">
      <c r="A79" s="42"/>
      <c r="B79" s="20"/>
      <c r="C79" s="162" t="str">
        <f>$C$38</f>
        <v>2026 年 　月　　日</v>
      </c>
      <c r="D79" s="162"/>
      <c r="E79" s="20"/>
      <c r="F79" s="20"/>
      <c r="G79" s="20"/>
      <c r="H79" s="20"/>
      <c r="I79" s="20"/>
      <c r="J79" s="20"/>
      <c r="K79" s="20"/>
      <c r="L79" s="20"/>
      <c r="M79" s="20"/>
      <c r="N79" s="20"/>
      <c r="O79" s="20"/>
      <c r="P79" s="20"/>
      <c r="Q79" s="20"/>
      <c r="R79" s="20"/>
      <c r="S79" s="20"/>
      <c r="T79" s="20"/>
      <c r="U79" s="43"/>
      <c r="Y79" s="4"/>
      <c r="Z79" s="72"/>
      <c r="AA79" s="72"/>
      <c r="AB79" s="73"/>
      <c r="AC79" s="73"/>
      <c r="AD79" s="73"/>
      <c r="AE79" s="74"/>
      <c r="AF79" s="73"/>
      <c r="AG79" s="73"/>
      <c r="AH79" s="73"/>
      <c r="AI79" s="74"/>
      <c r="AJ79" s="4"/>
      <c r="AK79" s="4"/>
      <c r="AL79" s="4"/>
      <c r="AM79" s="4"/>
      <c r="AN79" s="4"/>
      <c r="AO79" s="75"/>
      <c r="AP79" s="4"/>
      <c r="AQ79" s="4"/>
      <c r="AR79" s="4"/>
      <c r="AS79" s="4"/>
      <c r="AT79" s="4"/>
      <c r="AU79" s="1"/>
      <c r="AV79" s="1"/>
    </row>
    <row r="80" spans="1:48" ht="22.5" customHeight="1" x14ac:dyDescent="0.15">
      <c r="A80" s="42"/>
      <c r="B80" s="20"/>
      <c r="C80" s="20"/>
      <c r="D80" s="20"/>
      <c r="E80" s="156">
        <f>基礎データ!$C$2</f>
        <v>0</v>
      </c>
      <c r="F80" s="156"/>
      <c r="G80" s="156"/>
      <c r="H80" s="156"/>
      <c r="I80" s="156"/>
      <c r="J80" s="156"/>
      <c r="K80" s="156"/>
      <c r="L80" s="156"/>
      <c r="M80" s="156"/>
      <c r="N80" s="156"/>
      <c r="O80" s="156"/>
      <c r="P80" s="121"/>
      <c r="Q80" s="121"/>
      <c r="R80" s="121"/>
      <c r="S80" s="121"/>
      <c r="T80" s="121"/>
      <c r="U80" s="43"/>
      <c r="Y80" s="4"/>
      <c r="Z80" s="72"/>
      <c r="AA80" s="72"/>
      <c r="AB80" s="73"/>
      <c r="AC80" s="73"/>
      <c r="AD80" s="73"/>
      <c r="AE80" s="74"/>
      <c r="AF80" s="73"/>
      <c r="AG80" s="73"/>
      <c r="AH80" s="73"/>
      <c r="AI80" s="74"/>
      <c r="AJ80" s="4"/>
      <c r="AK80" s="4"/>
      <c r="AL80" s="4"/>
      <c r="AM80" s="4"/>
      <c r="AN80" s="4"/>
      <c r="AO80" s="75"/>
      <c r="AP80" s="4"/>
      <c r="AQ80" s="4"/>
      <c r="AR80" s="4"/>
      <c r="AS80" s="4"/>
      <c r="AT80" s="4"/>
      <c r="AU80" s="1"/>
      <c r="AV80" s="1"/>
    </row>
    <row r="81" spans="1:48" ht="22.5" customHeight="1" x14ac:dyDescent="0.15">
      <c r="A81" s="42"/>
      <c r="B81" s="20"/>
      <c r="C81" s="20"/>
      <c r="D81" s="20"/>
      <c r="E81" s="20"/>
      <c r="F81" s="20"/>
      <c r="G81" s="128" t="s">
        <v>17</v>
      </c>
      <c r="H81" s="156">
        <f>基礎データ!$C$4</f>
        <v>0</v>
      </c>
      <c r="I81" s="156"/>
      <c r="J81" s="156"/>
      <c r="K81" s="156"/>
      <c r="L81" s="156"/>
      <c r="M81" s="156"/>
      <c r="N81" s="156"/>
      <c r="O81" s="31" t="s">
        <v>14</v>
      </c>
      <c r="P81" s="31"/>
      <c r="Q81" s="31"/>
      <c r="R81" s="31"/>
      <c r="S81" s="31"/>
      <c r="T81" s="31"/>
      <c r="U81" s="43"/>
      <c r="Y81" s="4"/>
      <c r="Z81" s="72"/>
      <c r="AA81" s="72"/>
      <c r="AB81" s="73"/>
      <c r="AC81" s="73"/>
      <c r="AD81" s="73"/>
      <c r="AE81" s="74"/>
      <c r="AF81" s="73"/>
      <c r="AG81" s="73"/>
      <c r="AH81" s="73"/>
      <c r="AI81" s="74"/>
      <c r="AJ81" s="4"/>
      <c r="AK81" s="4"/>
      <c r="AL81" s="4"/>
      <c r="AM81" s="4"/>
      <c r="AN81" s="4"/>
      <c r="AO81" s="75"/>
      <c r="AP81" s="4"/>
      <c r="AQ81" s="4"/>
      <c r="AR81" s="4"/>
      <c r="AS81" s="4"/>
      <c r="AT81" s="4"/>
      <c r="AU81" s="1"/>
      <c r="AV81" s="1"/>
    </row>
    <row r="82" spans="1:48" ht="22.5" customHeight="1" x14ac:dyDescent="0.15">
      <c r="A82" s="48"/>
      <c r="B82" s="49"/>
      <c r="C82" s="49"/>
      <c r="D82" s="49"/>
      <c r="E82" s="49"/>
      <c r="F82" s="49"/>
      <c r="G82" s="50"/>
      <c r="H82" s="122"/>
      <c r="I82" s="122"/>
      <c r="J82" s="122"/>
      <c r="K82" s="122"/>
      <c r="L82" s="122"/>
      <c r="M82" s="122"/>
      <c r="N82" s="122"/>
      <c r="O82" s="51"/>
      <c r="P82" s="51"/>
      <c r="Q82" s="51"/>
      <c r="R82" s="51"/>
      <c r="S82" s="51"/>
      <c r="T82" s="51"/>
      <c r="U82" s="52"/>
      <c r="Y82" s="4"/>
      <c r="Z82" s="72"/>
      <c r="AA82" s="72"/>
      <c r="AB82" s="73"/>
      <c r="AC82" s="73"/>
      <c r="AD82" s="73"/>
      <c r="AE82" s="74"/>
      <c r="AF82" s="73"/>
      <c r="AG82" s="73"/>
      <c r="AH82" s="73"/>
      <c r="AI82" s="74"/>
      <c r="AJ82" s="4"/>
      <c r="AK82" s="4"/>
      <c r="AL82" s="4"/>
      <c r="AM82" s="4"/>
      <c r="AN82" s="4"/>
      <c r="AO82" s="75"/>
      <c r="AP82" s="4"/>
      <c r="AQ82" s="4"/>
      <c r="AR82" s="4"/>
      <c r="AS82" s="4"/>
      <c r="AT82" s="4"/>
      <c r="AU82" s="1"/>
      <c r="AV82" s="1"/>
    </row>
    <row r="83" spans="1:48" ht="32.25" customHeight="1" x14ac:dyDescent="0.15">
      <c r="A83" s="187" t="str">
        <f>A1</f>
        <v>第６２回山形県通信陸上競技大会　参加申込書（個人種目）</v>
      </c>
      <c r="B83" s="187"/>
      <c r="C83" s="187"/>
      <c r="D83" s="187"/>
      <c r="E83" s="187"/>
      <c r="F83" s="187"/>
      <c r="G83" s="187"/>
      <c r="H83" s="187"/>
      <c r="I83" s="187"/>
      <c r="J83" s="187"/>
      <c r="K83" s="187"/>
      <c r="L83" s="187"/>
      <c r="M83" s="187"/>
      <c r="N83" s="187"/>
      <c r="O83" s="187"/>
      <c r="P83" s="187"/>
      <c r="Q83" s="187"/>
      <c r="R83" s="187"/>
      <c r="S83" s="187"/>
      <c r="T83" s="187"/>
      <c r="U83" s="187"/>
      <c r="Y83" s="4"/>
      <c r="Z83" s="72"/>
      <c r="AA83" s="72"/>
      <c r="AB83" s="73"/>
      <c r="AC83" s="73"/>
      <c r="AD83" s="73"/>
      <c r="AE83" s="74"/>
      <c r="AF83" s="73"/>
      <c r="AG83" s="73"/>
      <c r="AH83" s="73"/>
      <c r="AI83" s="74"/>
      <c r="AJ83" s="4"/>
      <c r="AK83" s="4"/>
      <c r="AL83" s="4"/>
      <c r="AM83" s="4"/>
      <c r="AN83" s="4"/>
      <c r="AO83" s="75"/>
      <c r="AP83" s="4"/>
      <c r="AQ83" s="4"/>
      <c r="AR83" s="4"/>
      <c r="AS83" s="4"/>
      <c r="AT83" s="4"/>
      <c r="AU83" s="1"/>
      <c r="AV83" s="1"/>
    </row>
    <row r="84" spans="1:48" ht="7.5" customHeight="1" x14ac:dyDescent="0.15">
      <c r="A84" s="20"/>
      <c r="B84" s="20"/>
      <c r="C84" s="20"/>
      <c r="D84" s="20"/>
      <c r="E84" s="20"/>
      <c r="F84" s="20"/>
      <c r="G84" s="20"/>
      <c r="H84" s="20"/>
      <c r="I84" s="20"/>
      <c r="J84" s="20"/>
      <c r="K84" s="20"/>
      <c r="L84" s="20"/>
      <c r="M84" s="20"/>
      <c r="N84" s="20"/>
      <c r="O84" s="20"/>
      <c r="P84" s="20"/>
      <c r="Q84" s="20"/>
      <c r="R84" s="20"/>
      <c r="S84" s="20"/>
      <c r="T84" s="20"/>
      <c r="U84" s="20"/>
      <c r="Y84" s="4"/>
      <c r="Z84" s="72"/>
      <c r="AA84" s="72"/>
      <c r="AB84" s="73"/>
      <c r="AC84" s="73"/>
      <c r="AD84" s="73"/>
      <c r="AE84" s="74"/>
      <c r="AF84" s="73"/>
      <c r="AG84" s="73"/>
      <c r="AH84" s="73"/>
      <c r="AI84" s="74"/>
      <c r="AJ84" s="4"/>
      <c r="AK84" s="4"/>
      <c r="AL84" s="4"/>
      <c r="AM84" s="4"/>
      <c r="AN84" s="4"/>
      <c r="AO84" s="75"/>
      <c r="AP84" s="4"/>
      <c r="AQ84" s="4"/>
      <c r="AR84" s="4"/>
      <c r="AS84" s="4"/>
      <c r="AT84" s="4"/>
      <c r="AU84" s="1"/>
      <c r="AV84" s="1"/>
    </row>
    <row r="85" spans="1:48" ht="22.5" customHeight="1" x14ac:dyDescent="0.15">
      <c r="A85" s="163" t="s">
        <v>0</v>
      </c>
      <c r="B85" s="164"/>
      <c r="C85" s="177">
        <f>基礎データ!$C$2</f>
        <v>0</v>
      </c>
      <c r="D85" s="178"/>
      <c r="E85" s="178"/>
      <c r="F85" s="178"/>
      <c r="G85" s="178"/>
      <c r="H85" s="178"/>
      <c r="I85" s="163" t="s">
        <v>12</v>
      </c>
      <c r="J85" s="164"/>
      <c r="K85" s="181"/>
      <c r="L85" s="165">
        <f>基礎データ!$C$6</f>
        <v>0</v>
      </c>
      <c r="M85" s="166"/>
      <c r="N85" s="166"/>
      <c r="O85" s="166"/>
      <c r="P85" s="166"/>
      <c r="Q85" s="166"/>
      <c r="R85" s="166"/>
      <c r="S85" s="166"/>
      <c r="T85" s="166"/>
      <c r="U85" s="167"/>
      <c r="W85" s="54" t="s">
        <v>1214</v>
      </c>
      <c r="X85" s="1">
        <f>COUNTIFS(F89:F113,W85,G89:G113,"男子*")+COUNTIFS(F89:F113,W85,I89:I113,"男子*")</f>
        <v>0</v>
      </c>
      <c r="Y85" s="4"/>
      <c r="Z85" s="72"/>
      <c r="AA85" s="72"/>
      <c r="AB85" s="73"/>
      <c r="AC85" s="73"/>
      <c r="AD85" s="73"/>
      <c r="AE85" s="74"/>
      <c r="AF85" s="73"/>
      <c r="AG85" s="73"/>
      <c r="AH85" s="73"/>
      <c r="AI85" s="74"/>
      <c r="AJ85" s="4"/>
      <c r="AK85" s="4"/>
      <c r="AL85" s="4"/>
      <c r="AM85" s="4"/>
      <c r="AN85" s="4"/>
      <c r="AO85" s="75"/>
      <c r="AP85" s="4"/>
      <c r="AQ85" s="4"/>
      <c r="AR85" s="4"/>
      <c r="AS85" s="4"/>
      <c r="AT85" s="4"/>
      <c r="AU85" s="1"/>
      <c r="AV85" s="1"/>
    </row>
    <row r="86" spans="1:48" ht="22.5" customHeight="1" x14ac:dyDescent="0.15">
      <c r="A86" s="170" t="s">
        <v>1195</v>
      </c>
      <c r="B86" s="171"/>
      <c r="C86" s="179">
        <f>基礎データ!$C$8</f>
        <v>0</v>
      </c>
      <c r="D86" s="180"/>
      <c r="E86" s="180"/>
      <c r="F86" s="180"/>
      <c r="G86" s="180"/>
      <c r="H86" s="180"/>
      <c r="I86" s="170" t="s">
        <v>16</v>
      </c>
      <c r="J86" s="183"/>
      <c r="K86" s="184"/>
      <c r="L86" s="172">
        <f>基礎データ!$C$7</f>
        <v>0</v>
      </c>
      <c r="M86" s="173"/>
      <c r="N86" s="173"/>
      <c r="O86" s="173"/>
      <c r="P86" s="173"/>
      <c r="Q86" s="173"/>
      <c r="R86" s="173"/>
      <c r="S86" s="173"/>
      <c r="T86" s="173"/>
      <c r="U86" s="174"/>
      <c r="W86" s="54" t="s">
        <v>1215</v>
      </c>
      <c r="X86" s="1">
        <f>COUNTIFS(F89:F113,W86,G89:G113,"女子*")+COUNTIFS(F89:F113,W86,I89:I113,"女子*")</f>
        <v>0</v>
      </c>
      <c r="Y86" s="4"/>
      <c r="Z86" s="72"/>
      <c r="AA86" s="72"/>
      <c r="AB86" s="73"/>
      <c r="AC86" s="73"/>
      <c r="AD86" s="73"/>
      <c r="AE86" s="74"/>
      <c r="AF86" s="73"/>
      <c r="AG86" s="73"/>
      <c r="AH86" s="73"/>
      <c r="AI86" s="74"/>
      <c r="AJ86" s="4"/>
      <c r="AK86" s="4"/>
      <c r="AL86" s="4"/>
      <c r="AM86" s="4"/>
      <c r="AN86" s="4"/>
      <c r="AO86" s="75"/>
      <c r="AP86" s="4"/>
      <c r="AQ86" s="4"/>
      <c r="AR86" s="4"/>
      <c r="AS86" s="4"/>
      <c r="AT86" s="4"/>
      <c r="AU86" s="1"/>
      <c r="AV86" s="1"/>
    </row>
    <row r="87" spans="1:48" ht="17.25" customHeight="1" x14ac:dyDescent="0.15">
      <c r="A87" s="175"/>
      <c r="B87" s="158" t="s">
        <v>1</v>
      </c>
      <c r="C87" s="158" t="s">
        <v>2</v>
      </c>
      <c r="D87" s="158"/>
      <c r="E87" s="158" t="s">
        <v>3</v>
      </c>
      <c r="F87" s="158" t="s">
        <v>4</v>
      </c>
      <c r="G87" s="152" t="s">
        <v>1239</v>
      </c>
      <c r="H87" s="153"/>
      <c r="I87" s="152" t="s">
        <v>1240</v>
      </c>
      <c r="J87" s="153"/>
      <c r="K87" s="157" t="s">
        <v>1241</v>
      </c>
      <c r="L87" s="158"/>
      <c r="M87" s="158"/>
      <c r="N87" s="158"/>
      <c r="O87" s="158"/>
      <c r="P87" s="157" t="s">
        <v>1242</v>
      </c>
      <c r="Q87" s="158"/>
      <c r="R87" s="158"/>
      <c r="S87" s="158"/>
      <c r="T87" s="158"/>
      <c r="U87" s="168" t="s">
        <v>6</v>
      </c>
      <c r="Y87" s="4"/>
      <c r="Z87" s="72"/>
      <c r="AA87" s="72"/>
      <c r="AB87" s="73"/>
      <c r="AC87" s="73"/>
      <c r="AD87" s="73"/>
      <c r="AE87" s="74"/>
      <c r="AF87" s="73"/>
      <c r="AG87" s="73"/>
      <c r="AH87" s="73"/>
      <c r="AI87" s="74"/>
      <c r="AJ87" s="4"/>
      <c r="AK87" s="4"/>
      <c r="AL87" s="4"/>
      <c r="AM87" s="4"/>
      <c r="AN87" s="4"/>
      <c r="AO87" s="75"/>
      <c r="AP87" s="4"/>
      <c r="AQ87" s="4"/>
      <c r="AR87" s="4"/>
      <c r="AS87" s="4"/>
      <c r="AT87" s="4"/>
      <c r="AU87" s="1"/>
      <c r="AV87" s="1"/>
    </row>
    <row r="88" spans="1:48" ht="17.25" customHeight="1" thickBot="1" x14ac:dyDescent="0.2">
      <c r="A88" s="176"/>
      <c r="B88" s="159"/>
      <c r="C88" s="23" t="s">
        <v>11</v>
      </c>
      <c r="D88" s="23" t="s">
        <v>10</v>
      </c>
      <c r="E88" s="159"/>
      <c r="F88" s="159"/>
      <c r="G88" s="154"/>
      <c r="H88" s="155"/>
      <c r="I88" s="154"/>
      <c r="J88" s="155"/>
      <c r="K88" s="159"/>
      <c r="L88" s="159"/>
      <c r="M88" s="159"/>
      <c r="N88" s="159"/>
      <c r="O88" s="159"/>
      <c r="P88" s="159"/>
      <c r="Q88" s="159"/>
      <c r="R88" s="159"/>
      <c r="S88" s="159"/>
      <c r="T88" s="159"/>
      <c r="U88" s="169"/>
      <c r="Y88" s="4"/>
      <c r="Z88" s="72"/>
      <c r="AA88" s="72"/>
      <c r="AB88" s="73"/>
      <c r="AC88" s="73"/>
      <c r="AD88" s="73"/>
      <c r="AE88" s="74"/>
      <c r="AF88" s="73"/>
      <c r="AG88" s="73"/>
      <c r="AH88" s="73"/>
      <c r="AI88" s="74"/>
      <c r="AJ88" s="4"/>
      <c r="AK88" s="4"/>
      <c r="AL88" s="4"/>
      <c r="AM88" s="4"/>
      <c r="AN88" s="4"/>
      <c r="AO88" s="75"/>
      <c r="AP88" s="4"/>
      <c r="AQ88" s="4"/>
      <c r="AR88" s="4"/>
      <c r="AS88" s="4"/>
      <c r="AT88" s="4"/>
      <c r="AU88" s="1"/>
      <c r="AV88" s="1"/>
    </row>
    <row r="89" spans="1:48" ht="24.95" customHeight="1" thickTop="1" x14ac:dyDescent="0.15">
      <c r="A89" s="24">
        <v>51</v>
      </c>
      <c r="B89" s="5"/>
      <c r="C89" s="5"/>
      <c r="D89" s="5"/>
      <c r="E89" s="5"/>
      <c r="F89" s="5"/>
      <c r="G89" s="150"/>
      <c r="H89" s="151"/>
      <c r="I89" s="150"/>
      <c r="J89" s="151"/>
      <c r="K89" s="147"/>
      <c r="L89" s="148"/>
      <c r="M89" s="148"/>
      <c r="N89" s="148"/>
      <c r="O89" s="149"/>
      <c r="P89" s="147"/>
      <c r="Q89" s="148"/>
      <c r="R89" s="148"/>
      <c r="S89" s="148"/>
      <c r="T89" s="149"/>
      <c r="U89" s="6"/>
      <c r="Y89" s="4" t="str">
        <f t="shared" ref="Y89:Y113" si="27">IF(ISBLANK(B89),"",VLOOKUP(CONCATENATE($AO$4,F89),$Y$206:$Z$215,2,FALSE)+B89*100)</f>
        <v/>
      </c>
      <c r="Z89" s="72" t="str">
        <f t="shared" ref="Z89:Z113" si="28">IF(ISBLANK(G89),"",G89)</f>
        <v/>
      </c>
      <c r="AA89" s="72" t="str">
        <f t="shared" ref="AA89:AA113" si="29">IF(ISBLANK(I89),"",I89)</f>
        <v/>
      </c>
      <c r="AB89" s="73" t="str">
        <f>IF($Z89="","",VLOOKUP($Z89,'(種目・作業用)'!$A$2:$D$37,2,FALSE))</f>
        <v/>
      </c>
      <c r="AC89" s="73" t="str">
        <f>IF($Z89="","",VLOOKUP($Z89,'(種目・作業用)'!$A$2:$D$37,3,FALSE))</f>
        <v/>
      </c>
      <c r="AD89" s="73" t="str">
        <f>IF($Z89="","",VLOOKUP($Z89,'(種目・作業用)'!$A$2:$D$37,4,FALSE))</f>
        <v/>
      </c>
      <c r="AE89" s="74" t="str">
        <f t="shared" si="25"/>
        <v/>
      </c>
      <c r="AF89" s="73" t="str">
        <f>IF($AA89="","",VLOOKUP($AA89,'(種目・作業用)'!$A$2:$D$37,2,FALSE))</f>
        <v/>
      </c>
      <c r="AG89" s="73" t="str">
        <f>IF($AA89="","",VLOOKUP($AA89,'(種目・作業用)'!$A$2:$D$37,3,FALSE))</f>
        <v/>
      </c>
      <c r="AH89" s="73" t="str">
        <f>IF($AA89="","",VLOOKUP($AA89,'(種目・作業用)'!$A$2:$D$37,4,FALSE))</f>
        <v/>
      </c>
      <c r="AI89" s="74" t="str">
        <f t="shared" si="26"/>
        <v/>
      </c>
      <c r="AJ89" s="4" t="str">
        <f t="shared" ref="AJ89:AJ113" si="30">IF(AE89="000",AD89,CONCATENATE(AD89," ",AE89))</f>
        <v xml:space="preserve"> </v>
      </c>
      <c r="AK89" s="4" t="str">
        <f t="shared" ref="AK89:AK113" si="31">IF(AI89="000",AH89,CONCATENATE(AH89," ",AI89))</f>
        <v xml:space="preserve"> </v>
      </c>
      <c r="AL89" s="4" t="str">
        <f t="shared" ref="AL89:AL113" si="32">IF(ISBLANK(B89),"",B89)</f>
        <v/>
      </c>
      <c r="AM89" s="4" t="str">
        <f t="shared" ref="AM89:AM113" si="33">IF(ISNUMBER(AL89),IF(ISBLANK(E89),AV89,CONCATENATE(AV89,"(",E89,")")),"")</f>
        <v/>
      </c>
      <c r="AN89" s="4" t="str">
        <f t="shared" ref="AN89:AN113" si="34">IF(ISNUMBER(AL89),D89,"")</f>
        <v/>
      </c>
      <c r="AO89" s="75" t="str">
        <f t="shared" ref="AO89:AO138" si="35">IF(ISNUMBER(AL89),VLOOKUP(AT89,$AT$205:$AU$252,2,FALSE),"")</f>
        <v/>
      </c>
      <c r="AP89" s="4" t="str">
        <f t="shared" ref="AP89:AP138" si="36">IF(ISNUMBER(AL89),$AP$4,"")</f>
        <v/>
      </c>
      <c r="AQ89" s="4" t="str">
        <f t="shared" ref="AQ89:AQ113" si="37">IF(ISBLANK(F89),"",IF(F89="男",1,2))</f>
        <v/>
      </c>
      <c r="AR89" s="4"/>
      <c r="AS89" s="4" t="str">
        <f t="shared" ref="AS89:AS138" si="38">IF(ISNUMBER(AL89),$AN$4,"")</f>
        <v/>
      </c>
      <c r="AT89" s="4" t="s">
        <v>880</v>
      </c>
      <c r="AU89" s="1"/>
      <c r="AV89" s="1" t="str">
        <f t="shared" ref="AV89:AV113" si="39">IF(LEN(C89)&gt;6,SUBSTITUTE(C89,"　",""),IF(LEN(C89)=6,C89,IF(LEN(C89)=5,CONCATENATE(C89,"　"),IF(LEN(C89)=4,CONCATENATE(SUBSTITUTE(C89,"　","　　"),"　"),CONCATENATE(SUBSTITUTE(C89,"　","　　　"),"　")))))</f>
        <v>　</v>
      </c>
    </row>
    <row r="90" spans="1:48" ht="24.95" customHeight="1" x14ac:dyDescent="0.15">
      <c r="A90" s="25">
        <v>52</v>
      </c>
      <c r="B90" s="5"/>
      <c r="C90" s="5"/>
      <c r="D90" s="5"/>
      <c r="E90" s="5"/>
      <c r="F90" s="5"/>
      <c r="G90" s="150"/>
      <c r="H90" s="151"/>
      <c r="I90" s="150"/>
      <c r="J90" s="151"/>
      <c r="K90" s="141"/>
      <c r="L90" s="142"/>
      <c r="M90" s="142"/>
      <c r="N90" s="142"/>
      <c r="O90" s="143"/>
      <c r="P90" s="141"/>
      <c r="Q90" s="142"/>
      <c r="R90" s="142"/>
      <c r="S90" s="142"/>
      <c r="T90" s="143"/>
      <c r="U90" s="6"/>
      <c r="Y90" s="4" t="str">
        <f t="shared" si="27"/>
        <v/>
      </c>
      <c r="Z90" s="72" t="str">
        <f t="shared" si="28"/>
        <v/>
      </c>
      <c r="AA90" s="72" t="str">
        <f t="shared" si="29"/>
        <v/>
      </c>
      <c r="AB90" s="73" t="str">
        <f>IF($Z90="","",VLOOKUP($Z90,'(種目・作業用)'!$A$2:$D$37,2,FALSE))</f>
        <v/>
      </c>
      <c r="AC90" s="73" t="str">
        <f>IF($Z90="","",VLOOKUP($Z90,'(種目・作業用)'!$A$2:$D$37,3,FALSE))</f>
        <v/>
      </c>
      <c r="AD90" s="73" t="str">
        <f>IF($Z90="","",VLOOKUP($Z90,'(種目・作業用)'!$A$2:$D$37,4,FALSE))</f>
        <v/>
      </c>
      <c r="AE90" s="74" t="str">
        <f t="shared" si="25"/>
        <v/>
      </c>
      <c r="AF90" s="73" t="str">
        <f>IF($AA90="","",VLOOKUP($AA90,'(種目・作業用)'!$A$2:$D$37,2,FALSE))</f>
        <v/>
      </c>
      <c r="AG90" s="73" t="str">
        <f>IF($AA90="","",VLOOKUP($AA90,'(種目・作業用)'!$A$2:$D$37,3,FALSE))</f>
        <v/>
      </c>
      <c r="AH90" s="73" t="str">
        <f>IF($AA90="","",VLOOKUP($AA90,'(種目・作業用)'!$A$2:$D$37,4,FALSE))</f>
        <v/>
      </c>
      <c r="AI90" s="74" t="str">
        <f t="shared" si="26"/>
        <v/>
      </c>
      <c r="AJ90" s="4" t="str">
        <f t="shared" si="30"/>
        <v xml:space="preserve"> </v>
      </c>
      <c r="AK90" s="4" t="str">
        <f t="shared" si="31"/>
        <v xml:space="preserve"> </v>
      </c>
      <c r="AL90" s="4" t="str">
        <f t="shared" si="32"/>
        <v/>
      </c>
      <c r="AM90" s="4" t="str">
        <f t="shared" si="33"/>
        <v/>
      </c>
      <c r="AN90" s="4" t="str">
        <f t="shared" si="34"/>
        <v/>
      </c>
      <c r="AO90" s="75" t="str">
        <f t="shared" si="35"/>
        <v/>
      </c>
      <c r="AP90" s="4" t="str">
        <f t="shared" si="36"/>
        <v/>
      </c>
      <c r="AQ90" s="4" t="str">
        <f t="shared" si="37"/>
        <v/>
      </c>
      <c r="AR90" s="4"/>
      <c r="AS90" s="4" t="str">
        <f t="shared" si="38"/>
        <v/>
      </c>
      <c r="AT90" s="4" t="s">
        <v>880</v>
      </c>
      <c r="AU90" s="1"/>
      <c r="AV90" s="1" t="str">
        <f t="shared" si="39"/>
        <v>　</v>
      </c>
    </row>
    <row r="91" spans="1:48" ht="24.95" customHeight="1" x14ac:dyDescent="0.15">
      <c r="A91" s="25">
        <v>53</v>
      </c>
      <c r="B91" s="5"/>
      <c r="C91" s="5"/>
      <c r="D91" s="5"/>
      <c r="E91" s="5"/>
      <c r="F91" s="5"/>
      <c r="G91" s="150"/>
      <c r="H91" s="151"/>
      <c r="I91" s="150"/>
      <c r="J91" s="151"/>
      <c r="K91" s="141"/>
      <c r="L91" s="142"/>
      <c r="M91" s="142"/>
      <c r="N91" s="142"/>
      <c r="O91" s="143"/>
      <c r="P91" s="141"/>
      <c r="Q91" s="142"/>
      <c r="R91" s="142"/>
      <c r="S91" s="142"/>
      <c r="T91" s="143"/>
      <c r="U91" s="6"/>
      <c r="Y91" s="4" t="str">
        <f t="shared" si="27"/>
        <v/>
      </c>
      <c r="Z91" s="72" t="str">
        <f t="shared" si="28"/>
        <v/>
      </c>
      <c r="AA91" s="72" t="str">
        <f t="shared" si="29"/>
        <v/>
      </c>
      <c r="AB91" s="73" t="str">
        <f>IF($Z91="","",VLOOKUP($Z91,'(種目・作業用)'!$A$2:$D$37,2,FALSE))</f>
        <v/>
      </c>
      <c r="AC91" s="73" t="str">
        <f>IF($Z91="","",VLOOKUP($Z91,'(種目・作業用)'!$A$2:$D$37,3,FALSE))</f>
        <v/>
      </c>
      <c r="AD91" s="73" t="str">
        <f>IF($Z91="","",VLOOKUP($Z91,'(種目・作業用)'!$A$2:$D$37,4,FALSE))</f>
        <v/>
      </c>
      <c r="AE91" s="74" t="str">
        <f t="shared" si="25"/>
        <v/>
      </c>
      <c r="AF91" s="73" t="str">
        <f>IF($AA91="","",VLOOKUP($AA91,'(種目・作業用)'!$A$2:$D$37,2,FALSE))</f>
        <v/>
      </c>
      <c r="AG91" s="73" t="str">
        <f>IF($AA91="","",VLOOKUP($AA91,'(種目・作業用)'!$A$2:$D$37,3,FALSE))</f>
        <v/>
      </c>
      <c r="AH91" s="73" t="str">
        <f>IF($AA91="","",VLOOKUP($AA91,'(種目・作業用)'!$A$2:$D$37,4,FALSE))</f>
        <v/>
      </c>
      <c r="AI91" s="74" t="str">
        <f t="shared" si="26"/>
        <v/>
      </c>
      <c r="AJ91" s="4" t="str">
        <f t="shared" si="30"/>
        <v xml:space="preserve"> </v>
      </c>
      <c r="AK91" s="4" t="str">
        <f t="shared" si="31"/>
        <v xml:space="preserve"> </v>
      </c>
      <c r="AL91" s="4" t="str">
        <f t="shared" si="32"/>
        <v/>
      </c>
      <c r="AM91" s="4" t="str">
        <f t="shared" si="33"/>
        <v/>
      </c>
      <c r="AN91" s="4" t="str">
        <f t="shared" si="34"/>
        <v/>
      </c>
      <c r="AO91" s="75" t="str">
        <f t="shared" si="35"/>
        <v/>
      </c>
      <c r="AP91" s="4" t="str">
        <f t="shared" si="36"/>
        <v/>
      </c>
      <c r="AQ91" s="4" t="str">
        <f t="shared" si="37"/>
        <v/>
      </c>
      <c r="AR91" s="4"/>
      <c r="AS91" s="4" t="str">
        <f t="shared" si="38"/>
        <v/>
      </c>
      <c r="AT91" s="4" t="s">
        <v>880</v>
      </c>
      <c r="AU91" s="1"/>
      <c r="AV91" s="1" t="str">
        <f t="shared" si="39"/>
        <v>　</v>
      </c>
    </row>
    <row r="92" spans="1:48" ht="24.95" customHeight="1" x14ac:dyDescent="0.15">
      <c r="A92" s="25">
        <v>54</v>
      </c>
      <c r="B92" s="5"/>
      <c r="C92" s="5"/>
      <c r="D92" s="5"/>
      <c r="E92" s="5"/>
      <c r="F92" s="5"/>
      <c r="G92" s="150"/>
      <c r="H92" s="151"/>
      <c r="I92" s="150"/>
      <c r="J92" s="151"/>
      <c r="K92" s="141"/>
      <c r="L92" s="142"/>
      <c r="M92" s="142"/>
      <c r="N92" s="142"/>
      <c r="O92" s="143"/>
      <c r="P92" s="141"/>
      <c r="Q92" s="142"/>
      <c r="R92" s="142"/>
      <c r="S92" s="142"/>
      <c r="T92" s="143"/>
      <c r="U92" s="6"/>
      <c r="Y92" s="4" t="str">
        <f t="shared" si="27"/>
        <v/>
      </c>
      <c r="Z92" s="72" t="str">
        <f t="shared" si="28"/>
        <v/>
      </c>
      <c r="AA92" s="72" t="str">
        <f t="shared" si="29"/>
        <v/>
      </c>
      <c r="AB92" s="73" t="str">
        <f>IF($Z92="","",VLOOKUP($Z92,'(種目・作業用)'!$A$2:$D$37,2,FALSE))</f>
        <v/>
      </c>
      <c r="AC92" s="73" t="str">
        <f>IF($Z92="","",VLOOKUP($Z92,'(種目・作業用)'!$A$2:$D$37,3,FALSE))</f>
        <v/>
      </c>
      <c r="AD92" s="73" t="str">
        <f>IF($Z92="","",VLOOKUP($Z92,'(種目・作業用)'!$A$2:$D$37,4,FALSE))</f>
        <v/>
      </c>
      <c r="AE92" s="74" t="str">
        <f t="shared" si="25"/>
        <v/>
      </c>
      <c r="AF92" s="73" t="str">
        <f>IF($AA92="","",VLOOKUP($AA92,'(種目・作業用)'!$A$2:$D$37,2,FALSE))</f>
        <v/>
      </c>
      <c r="AG92" s="73" t="str">
        <f>IF($AA92="","",VLOOKUP($AA92,'(種目・作業用)'!$A$2:$D$37,3,FALSE))</f>
        <v/>
      </c>
      <c r="AH92" s="73" t="str">
        <f>IF($AA92="","",VLOOKUP($AA92,'(種目・作業用)'!$A$2:$D$37,4,FALSE))</f>
        <v/>
      </c>
      <c r="AI92" s="74" t="str">
        <f t="shared" si="26"/>
        <v/>
      </c>
      <c r="AJ92" s="4" t="str">
        <f t="shared" si="30"/>
        <v xml:space="preserve"> </v>
      </c>
      <c r="AK92" s="4" t="str">
        <f t="shared" si="31"/>
        <v xml:space="preserve"> </v>
      </c>
      <c r="AL92" s="4" t="str">
        <f t="shared" si="32"/>
        <v/>
      </c>
      <c r="AM92" s="4" t="str">
        <f t="shared" si="33"/>
        <v/>
      </c>
      <c r="AN92" s="4" t="str">
        <f t="shared" si="34"/>
        <v/>
      </c>
      <c r="AO92" s="75" t="str">
        <f t="shared" si="35"/>
        <v/>
      </c>
      <c r="AP92" s="4" t="str">
        <f t="shared" si="36"/>
        <v/>
      </c>
      <c r="AQ92" s="4" t="str">
        <f t="shared" si="37"/>
        <v/>
      </c>
      <c r="AR92" s="4"/>
      <c r="AS92" s="4" t="str">
        <f t="shared" si="38"/>
        <v/>
      </c>
      <c r="AT92" s="4" t="s">
        <v>880</v>
      </c>
      <c r="AU92" s="1"/>
      <c r="AV92" s="1" t="str">
        <f t="shared" si="39"/>
        <v>　</v>
      </c>
    </row>
    <row r="93" spans="1:48" ht="24.95" customHeight="1" x14ac:dyDescent="0.15">
      <c r="A93" s="25">
        <v>55</v>
      </c>
      <c r="B93" s="5"/>
      <c r="C93" s="5"/>
      <c r="D93" s="5"/>
      <c r="E93" s="5"/>
      <c r="F93" s="5"/>
      <c r="G93" s="150"/>
      <c r="H93" s="151"/>
      <c r="I93" s="150"/>
      <c r="J93" s="151"/>
      <c r="K93" s="141"/>
      <c r="L93" s="142"/>
      <c r="M93" s="142"/>
      <c r="N93" s="142"/>
      <c r="O93" s="143"/>
      <c r="P93" s="141"/>
      <c r="Q93" s="142"/>
      <c r="R93" s="142"/>
      <c r="S93" s="142"/>
      <c r="T93" s="143"/>
      <c r="U93" s="6"/>
      <c r="Y93" s="4" t="str">
        <f t="shared" si="27"/>
        <v/>
      </c>
      <c r="Z93" s="72" t="str">
        <f t="shared" si="28"/>
        <v/>
      </c>
      <c r="AA93" s="72" t="str">
        <f t="shared" si="29"/>
        <v/>
      </c>
      <c r="AB93" s="73" t="str">
        <f>IF($Z93="","",VLOOKUP($Z93,'(種目・作業用)'!$A$2:$D$37,2,FALSE))</f>
        <v/>
      </c>
      <c r="AC93" s="73" t="str">
        <f>IF($Z93="","",VLOOKUP($Z93,'(種目・作業用)'!$A$2:$D$37,3,FALSE))</f>
        <v/>
      </c>
      <c r="AD93" s="73" t="str">
        <f>IF($Z93="","",VLOOKUP($Z93,'(種目・作業用)'!$A$2:$D$37,4,FALSE))</f>
        <v/>
      </c>
      <c r="AE93" s="74" t="str">
        <f t="shared" si="25"/>
        <v/>
      </c>
      <c r="AF93" s="73" t="str">
        <f>IF($AA93="","",VLOOKUP($AA93,'(種目・作業用)'!$A$2:$D$37,2,FALSE))</f>
        <v/>
      </c>
      <c r="AG93" s="73" t="str">
        <f>IF($AA93="","",VLOOKUP($AA93,'(種目・作業用)'!$A$2:$D$37,3,FALSE))</f>
        <v/>
      </c>
      <c r="AH93" s="73" t="str">
        <f>IF($AA93="","",VLOOKUP($AA93,'(種目・作業用)'!$A$2:$D$37,4,FALSE))</f>
        <v/>
      </c>
      <c r="AI93" s="74" t="str">
        <f t="shared" si="26"/>
        <v/>
      </c>
      <c r="AJ93" s="4" t="str">
        <f t="shared" si="30"/>
        <v xml:space="preserve"> </v>
      </c>
      <c r="AK93" s="4" t="str">
        <f t="shared" si="31"/>
        <v xml:space="preserve"> </v>
      </c>
      <c r="AL93" s="4" t="str">
        <f t="shared" si="32"/>
        <v/>
      </c>
      <c r="AM93" s="4" t="str">
        <f t="shared" si="33"/>
        <v/>
      </c>
      <c r="AN93" s="4" t="str">
        <f t="shared" si="34"/>
        <v/>
      </c>
      <c r="AO93" s="75" t="str">
        <f t="shared" si="35"/>
        <v/>
      </c>
      <c r="AP93" s="4" t="str">
        <f t="shared" si="36"/>
        <v/>
      </c>
      <c r="AQ93" s="4" t="str">
        <f t="shared" si="37"/>
        <v/>
      </c>
      <c r="AR93" s="4"/>
      <c r="AS93" s="4" t="str">
        <f t="shared" si="38"/>
        <v/>
      </c>
      <c r="AT93" s="4" t="s">
        <v>880</v>
      </c>
      <c r="AU93" s="1"/>
      <c r="AV93" s="1" t="str">
        <f t="shared" si="39"/>
        <v>　</v>
      </c>
    </row>
    <row r="94" spans="1:48" ht="24.95" customHeight="1" x14ac:dyDescent="0.15">
      <c r="A94" s="25">
        <v>56</v>
      </c>
      <c r="B94" s="5"/>
      <c r="C94" s="5"/>
      <c r="D94" s="5"/>
      <c r="E94" s="5"/>
      <c r="F94" s="5"/>
      <c r="G94" s="150"/>
      <c r="H94" s="151"/>
      <c r="I94" s="150"/>
      <c r="J94" s="151"/>
      <c r="K94" s="141"/>
      <c r="L94" s="142"/>
      <c r="M94" s="142"/>
      <c r="N94" s="142"/>
      <c r="O94" s="143"/>
      <c r="P94" s="141"/>
      <c r="Q94" s="142"/>
      <c r="R94" s="142"/>
      <c r="S94" s="142"/>
      <c r="T94" s="143"/>
      <c r="U94" s="6"/>
      <c r="Y94" s="4" t="str">
        <f t="shared" si="27"/>
        <v/>
      </c>
      <c r="Z94" s="72" t="str">
        <f t="shared" si="28"/>
        <v/>
      </c>
      <c r="AA94" s="72" t="str">
        <f t="shared" si="29"/>
        <v/>
      </c>
      <c r="AB94" s="73" t="str">
        <f>IF($Z94="","",VLOOKUP($Z94,'(種目・作業用)'!$A$2:$D$37,2,FALSE))</f>
        <v/>
      </c>
      <c r="AC94" s="73" t="str">
        <f>IF($Z94="","",VLOOKUP($Z94,'(種目・作業用)'!$A$2:$D$37,3,FALSE))</f>
        <v/>
      </c>
      <c r="AD94" s="73" t="str">
        <f>IF($Z94="","",VLOOKUP($Z94,'(種目・作業用)'!$A$2:$D$37,4,FALSE))</f>
        <v/>
      </c>
      <c r="AE94" s="74" t="str">
        <f t="shared" si="25"/>
        <v/>
      </c>
      <c r="AF94" s="73" t="str">
        <f>IF($AA94="","",VLOOKUP($AA94,'(種目・作業用)'!$A$2:$D$37,2,FALSE))</f>
        <v/>
      </c>
      <c r="AG94" s="73" t="str">
        <f>IF($AA94="","",VLOOKUP($AA94,'(種目・作業用)'!$A$2:$D$37,3,FALSE))</f>
        <v/>
      </c>
      <c r="AH94" s="73" t="str">
        <f>IF($AA94="","",VLOOKUP($AA94,'(種目・作業用)'!$A$2:$D$37,4,FALSE))</f>
        <v/>
      </c>
      <c r="AI94" s="74" t="str">
        <f t="shared" si="26"/>
        <v/>
      </c>
      <c r="AJ94" s="4" t="str">
        <f t="shared" si="30"/>
        <v xml:space="preserve"> </v>
      </c>
      <c r="AK94" s="4" t="str">
        <f t="shared" si="31"/>
        <v xml:space="preserve"> </v>
      </c>
      <c r="AL94" s="4" t="str">
        <f t="shared" si="32"/>
        <v/>
      </c>
      <c r="AM94" s="4" t="str">
        <f t="shared" si="33"/>
        <v/>
      </c>
      <c r="AN94" s="4" t="str">
        <f t="shared" si="34"/>
        <v/>
      </c>
      <c r="AO94" s="75" t="str">
        <f t="shared" si="35"/>
        <v/>
      </c>
      <c r="AP94" s="4" t="str">
        <f t="shared" si="36"/>
        <v/>
      </c>
      <c r="AQ94" s="4" t="str">
        <f t="shared" si="37"/>
        <v/>
      </c>
      <c r="AR94" s="4"/>
      <c r="AS94" s="4" t="str">
        <f t="shared" si="38"/>
        <v/>
      </c>
      <c r="AT94" s="4" t="s">
        <v>880</v>
      </c>
      <c r="AU94" s="1"/>
      <c r="AV94" s="1" t="str">
        <f t="shared" si="39"/>
        <v>　</v>
      </c>
    </row>
    <row r="95" spans="1:48" ht="24.95" customHeight="1" x14ac:dyDescent="0.15">
      <c r="A95" s="25">
        <v>57</v>
      </c>
      <c r="B95" s="5"/>
      <c r="C95" s="5"/>
      <c r="D95" s="5"/>
      <c r="E95" s="5"/>
      <c r="F95" s="5"/>
      <c r="G95" s="150"/>
      <c r="H95" s="151"/>
      <c r="I95" s="150"/>
      <c r="J95" s="151"/>
      <c r="K95" s="141"/>
      <c r="L95" s="142"/>
      <c r="M95" s="142"/>
      <c r="N95" s="142"/>
      <c r="O95" s="143"/>
      <c r="P95" s="141"/>
      <c r="Q95" s="142"/>
      <c r="R95" s="142"/>
      <c r="S95" s="142"/>
      <c r="T95" s="143"/>
      <c r="U95" s="6"/>
      <c r="Y95" s="4" t="str">
        <f t="shared" si="27"/>
        <v/>
      </c>
      <c r="Z95" s="72" t="str">
        <f t="shared" si="28"/>
        <v/>
      </c>
      <c r="AA95" s="72" t="str">
        <f t="shared" si="29"/>
        <v/>
      </c>
      <c r="AB95" s="73" t="str">
        <f>IF($Z95="","",VLOOKUP($Z95,'(種目・作業用)'!$A$2:$D$37,2,FALSE))</f>
        <v/>
      </c>
      <c r="AC95" s="73" t="str">
        <f>IF($Z95="","",VLOOKUP($Z95,'(種目・作業用)'!$A$2:$D$37,3,FALSE))</f>
        <v/>
      </c>
      <c r="AD95" s="73" t="str">
        <f>IF($Z95="","",VLOOKUP($Z95,'(種目・作業用)'!$A$2:$D$37,4,FALSE))</f>
        <v/>
      </c>
      <c r="AE95" s="74" t="str">
        <f t="shared" si="25"/>
        <v/>
      </c>
      <c r="AF95" s="73" t="str">
        <f>IF($AA95="","",VLOOKUP($AA95,'(種目・作業用)'!$A$2:$D$37,2,FALSE))</f>
        <v/>
      </c>
      <c r="AG95" s="73" t="str">
        <f>IF($AA95="","",VLOOKUP($AA95,'(種目・作業用)'!$A$2:$D$37,3,FALSE))</f>
        <v/>
      </c>
      <c r="AH95" s="73" t="str">
        <f>IF($AA95="","",VLOOKUP($AA95,'(種目・作業用)'!$A$2:$D$37,4,FALSE))</f>
        <v/>
      </c>
      <c r="AI95" s="74" t="str">
        <f t="shared" si="26"/>
        <v/>
      </c>
      <c r="AJ95" s="4" t="str">
        <f t="shared" si="30"/>
        <v xml:space="preserve"> </v>
      </c>
      <c r="AK95" s="4" t="str">
        <f t="shared" si="31"/>
        <v xml:space="preserve"> </v>
      </c>
      <c r="AL95" s="4" t="str">
        <f t="shared" si="32"/>
        <v/>
      </c>
      <c r="AM95" s="4" t="str">
        <f t="shared" si="33"/>
        <v/>
      </c>
      <c r="AN95" s="4" t="str">
        <f t="shared" si="34"/>
        <v/>
      </c>
      <c r="AO95" s="75" t="str">
        <f t="shared" si="35"/>
        <v/>
      </c>
      <c r="AP95" s="4" t="str">
        <f t="shared" si="36"/>
        <v/>
      </c>
      <c r="AQ95" s="4" t="str">
        <f t="shared" si="37"/>
        <v/>
      </c>
      <c r="AR95" s="4"/>
      <c r="AS95" s="4" t="str">
        <f t="shared" si="38"/>
        <v/>
      </c>
      <c r="AT95" s="4" t="s">
        <v>880</v>
      </c>
      <c r="AU95" s="1"/>
      <c r="AV95" s="1" t="str">
        <f t="shared" si="39"/>
        <v>　</v>
      </c>
    </row>
    <row r="96" spans="1:48" ht="24.95" customHeight="1" x14ac:dyDescent="0.15">
      <c r="A96" s="25">
        <v>58</v>
      </c>
      <c r="B96" s="5"/>
      <c r="C96" s="5"/>
      <c r="D96" s="5"/>
      <c r="E96" s="5"/>
      <c r="F96" s="5"/>
      <c r="G96" s="150"/>
      <c r="H96" s="151"/>
      <c r="I96" s="150"/>
      <c r="J96" s="151"/>
      <c r="K96" s="141"/>
      <c r="L96" s="142"/>
      <c r="M96" s="142"/>
      <c r="N96" s="142"/>
      <c r="O96" s="143"/>
      <c r="P96" s="141"/>
      <c r="Q96" s="142"/>
      <c r="R96" s="142"/>
      <c r="S96" s="142"/>
      <c r="T96" s="143"/>
      <c r="U96" s="6"/>
      <c r="Y96" s="4" t="str">
        <f t="shared" si="27"/>
        <v/>
      </c>
      <c r="Z96" s="72" t="str">
        <f t="shared" si="28"/>
        <v/>
      </c>
      <c r="AA96" s="72" t="str">
        <f t="shared" si="29"/>
        <v/>
      </c>
      <c r="AB96" s="73" t="str">
        <f>IF($Z96="","",VLOOKUP($Z96,'(種目・作業用)'!$A$2:$D$37,2,FALSE))</f>
        <v/>
      </c>
      <c r="AC96" s="73" t="str">
        <f>IF($Z96="","",VLOOKUP($Z96,'(種目・作業用)'!$A$2:$D$37,3,FALSE))</f>
        <v/>
      </c>
      <c r="AD96" s="73" t="str">
        <f>IF($Z96="","",VLOOKUP($Z96,'(種目・作業用)'!$A$2:$D$37,4,FALSE))</f>
        <v/>
      </c>
      <c r="AE96" s="74" t="str">
        <f t="shared" si="25"/>
        <v/>
      </c>
      <c r="AF96" s="73" t="str">
        <f>IF($AA96="","",VLOOKUP($AA96,'(種目・作業用)'!$A$2:$D$37,2,FALSE))</f>
        <v/>
      </c>
      <c r="AG96" s="73" t="str">
        <f>IF($AA96="","",VLOOKUP($AA96,'(種目・作業用)'!$A$2:$D$37,3,FALSE))</f>
        <v/>
      </c>
      <c r="AH96" s="73" t="str">
        <f>IF($AA96="","",VLOOKUP($AA96,'(種目・作業用)'!$A$2:$D$37,4,FALSE))</f>
        <v/>
      </c>
      <c r="AI96" s="74" t="str">
        <f t="shared" si="26"/>
        <v/>
      </c>
      <c r="AJ96" s="4" t="str">
        <f t="shared" si="30"/>
        <v xml:space="preserve"> </v>
      </c>
      <c r="AK96" s="4" t="str">
        <f t="shared" si="31"/>
        <v xml:space="preserve"> </v>
      </c>
      <c r="AL96" s="4" t="str">
        <f t="shared" si="32"/>
        <v/>
      </c>
      <c r="AM96" s="4" t="str">
        <f t="shared" si="33"/>
        <v/>
      </c>
      <c r="AN96" s="4" t="str">
        <f t="shared" si="34"/>
        <v/>
      </c>
      <c r="AO96" s="75" t="str">
        <f t="shared" si="35"/>
        <v/>
      </c>
      <c r="AP96" s="4" t="str">
        <f t="shared" si="36"/>
        <v/>
      </c>
      <c r="AQ96" s="4" t="str">
        <f t="shared" si="37"/>
        <v/>
      </c>
      <c r="AR96" s="4"/>
      <c r="AS96" s="4" t="str">
        <f t="shared" si="38"/>
        <v/>
      </c>
      <c r="AT96" s="4" t="s">
        <v>880</v>
      </c>
      <c r="AU96" s="1"/>
      <c r="AV96" s="1" t="str">
        <f t="shared" si="39"/>
        <v>　</v>
      </c>
    </row>
    <row r="97" spans="1:48" ht="24.95" customHeight="1" x14ac:dyDescent="0.15">
      <c r="A97" s="25">
        <v>59</v>
      </c>
      <c r="B97" s="5"/>
      <c r="C97" s="5"/>
      <c r="D97" s="5"/>
      <c r="E97" s="5"/>
      <c r="F97" s="5"/>
      <c r="G97" s="150"/>
      <c r="H97" s="151"/>
      <c r="I97" s="150"/>
      <c r="J97" s="151"/>
      <c r="K97" s="141"/>
      <c r="L97" s="142"/>
      <c r="M97" s="142"/>
      <c r="N97" s="142"/>
      <c r="O97" s="143"/>
      <c r="P97" s="141"/>
      <c r="Q97" s="142"/>
      <c r="R97" s="142"/>
      <c r="S97" s="142"/>
      <c r="T97" s="143"/>
      <c r="U97" s="6"/>
      <c r="Y97" s="4" t="str">
        <f t="shared" si="27"/>
        <v/>
      </c>
      <c r="Z97" s="72" t="str">
        <f t="shared" si="28"/>
        <v/>
      </c>
      <c r="AA97" s="72" t="str">
        <f t="shared" si="29"/>
        <v/>
      </c>
      <c r="AB97" s="73" t="str">
        <f>IF($Z97="","",VLOOKUP($Z97,'(種目・作業用)'!$A$2:$D$37,2,FALSE))</f>
        <v/>
      </c>
      <c r="AC97" s="73" t="str">
        <f>IF($Z97="","",VLOOKUP($Z97,'(種目・作業用)'!$A$2:$D$37,3,FALSE))</f>
        <v/>
      </c>
      <c r="AD97" s="73" t="str">
        <f>IF($Z97="","",VLOOKUP($Z97,'(種目・作業用)'!$A$2:$D$37,4,FALSE))</f>
        <v/>
      </c>
      <c r="AE97" s="74" t="str">
        <f t="shared" si="25"/>
        <v/>
      </c>
      <c r="AF97" s="73" t="str">
        <f>IF($AA97="","",VLOOKUP($AA97,'(種目・作業用)'!$A$2:$D$37,2,FALSE))</f>
        <v/>
      </c>
      <c r="AG97" s="73" t="str">
        <f>IF($AA97="","",VLOOKUP($AA97,'(種目・作業用)'!$A$2:$D$37,3,FALSE))</f>
        <v/>
      </c>
      <c r="AH97" s="73" t="str">
        <f>IF($AA97="","",VLOOKUP($AA97,'(種目・作業用)'!$A$2:$D$37,4,FALSE))</f>
        <v/>
      </c>
      <c r="AI97" s="74" t="str">
        <f t="shared" si="26"/>
        <v/>
      </c>
      <c r="AJ97" s="4" t="str">
        <f t="shared" si="30"/>
        <v xml:space="preserve"> </v>
      </c>
      <c r="AK97" s="4" t="str">
        <f t="shared" si="31"/>
        <v xml:space="preserve"> </v>
      </c>
      <c r="AL97" s="4" t="str">
        <f t="shared" si="32"/>
        <v/>
      </c>
      <c r="AM97" s="4" t="str">
        <f t="shared" si="33"/>
        <v/>
      </c>
      <c r="AN97" s="4" t="str">
        <f t="shared" si="34"/>
        <v/>
      </c>
      <c r="AO97" s="75" t="str">
        <f t="shared" si="35"/>
        <v/>
      </c>
      <c r="AP97" s="4" t="str">
        <f t="shared" si="36"/>
        <v/>
      </c>
      <c r="AQ97" s="4" t="str">
        <f t="shared" si="37"/>
        <v/>
      </c>
      <c r="AR97" s="4"/>
      <c r="AS97" s="4" t="str">
        <f t="shared" si="38"/>
        <v/>
      </c>
      <c r="AT97" s="4" t="s">
        <v>880</v>
      </c>
      <c r="AU97" s="1"/>
      <c r="AV97" s="1" t="str">
        <f t="shared" si="39"/>
        <v>　</v>
      </c>
    </row>
    <row r="98" spans="1:48" ht="24.95" customHeight="1" x14ac:dyDescent="0.15">
      <c r="A98" s="25">
        <v>60</v>
      </c>
      <c r="B98" s="5"/>
      <c r="C98" s="5"/>
      <c r="D98" s="5"/>
      <c r="E98" s="5"/>
      <c r="F98" s="5"/>
      <c r="G98" s="150"/>
      <c r="H98" s="151"/>
      <c r="I98" s="150"/>
      <c r="J98" s="151"/>
      <c r="K98" s="141"/>
      <c r="L98" s="142"/>
      <c r="M98" s="142"/>
      <c r="N98" s="142"/>
      <c r="O98" s="143"/>
      <c r="P98" s="141"/>
      <c r="Q98" s="142"/>
      <c r="R98" s="142"/>
      <c r="S98" s="142"/>
      <c r="T98" s="143"/>
      <c r="U98" s="6"/>
      <c r="Y98" s="4" t="str">
        <f t="shared" si="27"/>
        <v/>
      </c>
      <c r="Z98" s="72" t="str">
        <f t="shared" si="28"/>
        <v/>
      </c>
      <c r="AA98" s="72" t="str">
        <f t="shared" si="29"/>
        <v/>
      </c>
      <c r="AB98" s="73" t="str">
        <f>IF($Z98="","",VLOOKUP($Z98,'(種目・作業用)'!$A$2:$D$37,2,FALSE))</f>
        <v/>
      </c>
      <c r="AC98" s="73" t="str">
        <f>IF($Z98="","",VLOOKUP($Z98,'(種目・作業用)'!$A$2:$D$37,3,FALSE))</f>
        <v/>
      </c>
      <c r="AD98" s="73" t="str">
        <f>IF($Z98="","",VLOOKUP($Z98,'(種目・作業用)'!$A$2:$D$37,4,FALSE))</f>
        <v/>
      </c>
      <c r="AE98" s="74" t="str">
        <f t="shared" si="25"/>
        <v/>
      </c>
      <c r="AF98" s="73" t="str">
        <f>IF($AA98="","",VLOOKUP($AA98,'(種目・作業用)'!$A$2:$D$37,2,FALSE))</f>
        <v/>
      </c>
      <c r="AG98" s="73" t="str">
        <f>IF($AA98="","",VLOOKUP($AA98,'(種目・作業用)'!$A$2:$D$37,3,FALSE))</f>
        <v/>
      </c>
      <c r="AH98" s="73" t="str">
        <f>IF($AA98="","",VLOOKUP($AA98,'(種目・作業用)'!$A$2:$D$37,4,FALSE))</f>
        <v/>
      </c>
      <c r="AI98" s="74" t="str">
        <f t="shared" si="26"/>
        <v/>
      </c>
      <c r="AJ98" s="4" t="str">
        <f t="shared" si="30"/>
        <v xml:space="preserve"> </v>
      </c>
      <c r="AK98" s="4" t="str">
        <f t="shared" si="31"/>
        <v xml:space="preserve"> </v>
      </c>
      <c r="AL98" s="4" t="str">
        <f t="shared" si="32"/>
        <v/>
      </c>
      <c r="AM98" s="4" t="str">
        <f t="shared" si="33"/>
        <v/>
      </c>
      <c r="AN98" s="4" t="str">
        <f t="shared" si="34"/>
        <v/>
      </c>
      <c r="AO98" s="75" t="str">
        <f t="shared" si="35"/>
        <v/>
      </c>
      <c r="AP98" s="4" t="str">
        <f t="shared" si="36"/>
        <v/>
      </c>
      <c r="AQ98" s="4" t="str">
        <f t="shared" si="37"/>
        <v/>
      </c>
      <c r="AR98" s="4"/>
      <c r="AS98" s="4" t="str">
        <f t="shared" si="38"/>
        <v/>
      </c>
      <c r="AT98" s="4" t="s">
        <v>880</v>
      </c>
      <c r="AU98" s="1"/>
      <c r="AV98" s="1" t="str">
        <f t="shared" si="39"/>
        <v>　</v>
      </c>
    </row>
    <row r="99" spans="1:48" ht="24.95" customHeight="1" x14ac:dyDescent="0.15">
      <c r="A99" s="25">
        <v>61</v>
      </c>
      <c r="B99" s="5"/>
      <c r="C99" s="5"/>
      <c r="D99" s="5"/>
      <c r="E99" s="5"/>
      <c r="F99" s="5"/>
      <c r="G99" s="150"/>
      <c r="H99" s="151"/>
      <c r="I99" s="150"/>
      <c r="J99" s="151"/>
      <c r="K99" s="141"/>
      <c r="L99" s="142"/>
      <c r="M99" s="142"/>
      <c r="N99" s="142"/>
      <c r="O99" s="143"/>
      <c r="P99" s="141"/>
      <c r="Q99" s="142"/>
      <c r="R99" s="142"/>
      <c r="S99" s="142"/>
      <c r="T99" s="143"/>
      <c r="U99" s="6"/>
      <c r="Y99" s="4" t="str">
        <f t="shared" si="27"/>
        <v/>
      </c>
      <c r="Z99" s="72" t="str">
        <f t="shared" si="28"/>
        <v/>
      </c>
      <c r="AA99" s="72" t="str">
        <f t="shared" si="29"/>
        <v/>
      </c>
      <c r="AB99" s="73" t="str">
        <f>IF($Z99="","",VLOOKUP($Z99,'(種目・作業用)'!$A$2:$D$37,2,FALSE))</f>
        <v/>
      </c>
      <c r="AC99" s="73" t="str">
        <f>IF($Z99="","",VLOOKUP($Z99,'(種目・作業用)'!$A$2:$D$37,3,FALSE))</f>
        <v/>
      </c>
      <c r="AD99" s="73" t="str">
        <f>IF($Z99="","",VLOOKUP($Z99,'(種目・作業用)'!$A$2:$D$37,4,FALSE))</f>
        <v/>
      </c>
      <c r="AE99" s="74" t="str">
        <f t="shared" si="25"/>
        <v/>
      </c>
      <c r="AF99" s="73" t="str">
        <f>IF($AA99="","",VLOOKUP($AA99,'(種目・作業用)'!$A$2:$D$37,2,FALSE))</f>
        <v/>
      </c>
      <c r="AG99" s="73" t="str">
        <f>IF($AA99="","",VLOOKUP($AA99,'(種目・作業用)'!$A$2:$D$37,3,FALSE))</f>
        <v/>
      </c>
      <c r="AH99" s="73" t="str">
        <f>IF($AA99="","",VLOOKUP($AA99,'(種目・作業用)'!$A$2:$D$37,4,FALSE))</f>
        <v/>
      </c>
      <c r="AI99" s="74" t="str">
        <f t="shared" si="26"/>
        <v/>
      </c>
      <c r="AJ99" s="4" t="str">
        <f t="shared" si="30"/>
        <v xml:space="preserve"> </v>
      </c>
      <c r="AK99" s="4" t="str">
        <f t="shared" si="31"/>
        <v xml:space="preserve"> </v>
      </c>
      <c r="AL99" s="4" t="str">
        <f t="shared" si="32"/>
        <v/>
      </c>
      <c r="AM99" s="4" t="str">
        <f t="shared" si="33"/>
        <v/>
      </c>
      <c r="AN99" s="4" t="str">
        <f t="shared" si="34"/>
        <v/>
      </c>
      <c r="AO99" s="75" t="str">
        <f t="shared" si="35"/>
        <v/>
      </c>
      <c r="AP99" s="4" t="str">
        <f t="shared" si="36"/>
        <v/>
      </c>
      <c r="AQ99" s="4" t="str">
        <f t="shared" si="37"/>
        <v/>
      </c>
      <c r="AR99" s="4"/>
      <c r="AS99" s="4" t="str">
        <f t="shared" si="38"/>
        <v/>
      </c>
      <c r="AT99" s="4" t="s">
        <v>880</v>
      </c>
      <c r="AU99" s="1"/>
      <c r="AV99" s="1" t="str">
        <f t="shared" si="39"/>
        <v>　</v>
      </c>
    </row>
    <row r="100" spans="1:48" ht="24.95" customHeight="1" x14ac:dyDescent="0.15">
      <c r="A100" s="25">
        <v>62</v>
      </c>
      <c r="B100" s="5"/>
      <c r="C100" s="5"/>
      <c r="D100" s="5"/>
      <c r="E100" s="5"/>
      <c r="F100" s="5"/>
      <c r="G100" s="150"/>
      <c r="H100" s="151"/>
      <c r="I100" s="150"/>
      <c r="J100" s="151"/>
      <c r="K100" s="141"/>
      <c r="L100" s="142"/>
      <c r="M100" s="142"/>
      <c r="N100" s="142"/>
      <c r="O100" s="143"/>
      <c r="P100" s="141"/>
      <c r="Q100" s="142"/>
      <c r="R100" s="142"/>
      <c r="S100" s="142"/>
      <c r="T100" s="143"/>
      <c r="U100" s="6"/>
      <c r="Y100" s="4" t="str">
        <f t="shared" si="27"/>
        <v/>
      </c>
      <c r="Z100" s="72" t="str">
        <f t="shared" si="28"/>
        <v/>
      </c>
      <c r="AA100" s="72" t="str">
        <f t="shared" si="29"/>
        <v/>
      </c>
      <c r="AB100" s="73" t="str">
        <f>IF($Z100="","",VLOOKUP($Z100,'(種目・作業用)'!$A$2:$D$37,2,FALSE))</f>
        <v/>
      </c>
      <c r="AC100" s="73" t="str">
        <f>IF($Z100="","",VLOOKUP($Z100,'(種目・作業用)'!$A$2:$D$37,3,FALSE))</f>
        <v/>
      </c>
      <c r="AD100" s="73" t="str">
        <f>IF($Z100="","",VLOOKUP($Z100,'(種目・作業用)'!$A$2:$D$37,4,FALSE))</f>
        <v/>
      </c>
      <c r="AE100" s="74" t="str">
        <f t="shared" si="25"/>
        <v/>
      </c>
      <c r="AF100" s="73" t="str">
        <f>IF($AA100="","",VLOOKUP($AA100,'(種目・作業用)'!$A$2:$D$37,2,FALSE))</f>
        <v/>
      </c>
      <c r="AG100" s="73" t="str">
        <f>IF($AA100="","",VLOOKUP($AA100,'(種目・作業用)'!$A$2:$D$37,3,FALSE))</f>
        <v/>
      </c>
      <c r="AH100" s="73" t="str">
        <f>IF($AA100="","",VLOOKUP($AA100,'(種目・作業用)'!$A$2:$D$37,4,FALSE))</f>
        <v/>
      </c>
      <c r="AI100" s="74" t="str">
        <f t="shared" si="26"/>
        <v/>
      </c>
      <c r="AJ100" s="4" t="str">
        <f t="shared" si="30"/>
        <v xml:space="preserve"> </v>
      </c>
      <c r="AK100" s="4" t="str">
        <f t="shared" si="31"/>
        <v xml:space="preserve"> </v>
      </c>
      <c r="AL100" s="4" t="str">
        <f t="shared" si="32"/>
        <v/>
      </c>
      <c r="AM100" s="4" t="str">
        <f t="shared" si="33"/>
        <v/>
      </c>
      <c r="AN100" s="4" t="str">
        <f t="shared" si="34"/>
        <v/>
      </c>
      <c r="AO100" s="75" t="str">
        <f t="shared" si="35"/>
        <v/>
      </c>
      <c r="AP100" s="4" t="str">
        <f t="shared" si="36"/>
        <v/>
      </c>
      <c r="AQ100" s="4" t="str">
        <f t="shared" si="37"/>
        <v/>
      </c>
      <c r="AR100" s="4"/>
      <c r="AS100" s="4" t="str">
        <f t="shared" si="38"/>
        <v/>
      </c>
      <c r="AT100" s="4" t="s">
        <v>880</v>
      </c>
      <c r="AU100" s="1"/>
      <c r="AV100" s="1" t="str">
        <f t="shared" si="39"/>
        <v>　</v>
      </c>
    </row>
    <row r="101" spans="1:48" ht="24.95" customHeight="1" x14ac:dyDescent="0.15">
      <c r="A101" s="25">
        <v>63</v>
      </c>
      <c r="B101" s="5"/>
      <c r="C101" s="5"/>
      <c r="D101" s="5"/>
      <c r="E101" s="5"/>
      <c r="F101" s="5"/>
      <c r="G101" s="150"/>
      <c r="H101" s="151"/>
      <c r="I101" s="150"/>
      <c r="J101" s="151"/>
      <c r="K101" s="141"/>
      <c r="L101" s="142"/>
      <c r="M101" s="142"/>
      <c r="N101" s="142"/>
      <c r="O101" s="143"/>
      <c r="P101" s="141"/>
      <c r="Q101" s="142"/>
      <c r="R101" s="142"/>
      <c r="S101" s="142"/>
      <c r="T101" s="143"/>
      <c r="U101" s="6"/>
      <c r="Y101" s="4" t="str">
        <f t="shared" si="27"/>
        <v/>
      </c>
      <c r="Z101" s="72" t="str">
        <f t="shared" si="28"/>
        <v/>
      </c>
      <c r="AA101" s="72" t="str">
        <f t="shared" si="29"/>
        <v/>
      </c>
      <c r="AB101" s="73" t="str">
        <f>IF($Z101="","",VLOOKUP($Z101,'(種目・作業用)'!$A$2:$D$37,2,FALSE))</f>
        <v/>
      </c>
      <c r="AC101" s="73" t="str">
        <f>IF($Z101="","",VLOOKUP($Z101,'(種目・作業用)'!$A$2:$D$37,3,FALSE))</f>
        <v/>
      </c>
      <c r="AD101" s="73" t="str">
        <f>IF($Z101="","",VLOOKUP($Z101,'(種目・作業用)'!$A$2:$D$37,4,FALSE))</f>
        <v/>
      </c>
      <c r="AE101" s="74" t="str">
        <f t="shared" si="25"/>
        <v/>
      </c>
      <c r="AF101" s="73" t="str">
        <f>IF($AA101="","",VLOOKUP($AA101,'(種目・作業用)'!$A$2:$D$37,2,FALSE))</f>
        <v/>
      </c>
      <c r="AG101" s="73" t="str">
        <f>IF($AA101="","",VLOOKUP($AA101,'(種目・作業用)'!$A$2:$D$37,3,FALSE))</f>
        <v/>
      </c>
      <c r="AH101" s="73" t="str">
        <f>IF($AA101="","",VLOOKUP($AA101,'(種目・作業用)'!$A$2:$D$37,4,FALSE))</f>
        <v/>
      </c>
      <c r="AI101" s="74" t="str">
        <f t="shared" si="26"/>
        <v/>
      </c>
      <c r="AJ101" s="4" t="str">
        <f t="shared" si="30"/>
        <v xml:space="preserve"> </v>
      </c>
      <c r="AK101" s="4" t="str">
        <f t="shared" si="31"/>
        <v xml:space="preserve"> </v>
      </c>
      <c r="AL101" s="4" t="str">
        <f t="shared" si="32"/>
        <v/>
      </c>
      <c r="AM101" s="4" t="str">
        <f t="shared" si="33"/>
        <v/>
      </c>
      <c r="AN101" s="4" t="str">
        <f t="shared" si="34"/>
        <v/>
      </c>
      <c r="AO101" s="75" t="str">
        <f t="shared" si="35"/>
        <v/>
      </c>
      <c r="AP101" s="4" t="str">
        <f t="shared" si="36"/>
        <v/>
      </c>
      <c r="AQ101" s="4" t="str">
        <f t="shared" si="37"/>
        <v/>
      </c>
      <c r="AR101" s="4"/>
      <c r="AS101" s="4" t="str">
        <f t="shared" si="38"/>
        <v/>
      </c>
      <c r="AT101" s="4" t="s">
        <v>880</v>
      </c>
      <c r="AU101" s="1"/>
      <c r="AV101" s="1" t="str">
        <f t="shared" si="39"/>
        <v>　</v>
      </c>
    </row>
    <row r="102" spans="1:48" ht="24.95" customHeight="1" x14ac:dyDescent="0.15">
      <c r="A102" s="25">
        <v>64</v>
      </c>
      <c r="B102" s="5"/>
      <c r="C102" s="5"/>
      <c r="D102" s="5"/>
      <c r="E102" s="5"/>
      <c r="F102" s="5"/>
      <c r="G102" s="150"/>
      <c r="H102" s="151"/>
      <c r="I102" s="150"/>
      <c r="J102" s="151"/>
      <c r="K102" s="141"/>
      <c r="L102" s="142"/>
      <c r="M102" s="142"/>
      <c r="N102" s="142"/>
      <c r="O102" s="143"/>
      <c r="P102" s="141"/>
      <c r="Q102" s="142"/>
      <c r="R102" s="142"/>
      <c r="S102" s="142"/>
      <c r="T102" s="143"/>
      <c r="U102" s="6"/>
      <c r="Y102" s="4" t="str">
        <f t="shared" si="27"/>
        <v/>
      </c>
      <c r="Z102" s="72" t="str">
        <f t="shared" si="28"/>
        <v/>
      </c>
      <c r="AA102" s="72" t="str">
        <f t="shared" si="29"/>
        <v/>
      </c>
      <c r="AB102" s="73" t="str">
        <f>IF($Z102="","",VLOOKUP($Z102,'(種目・作業用)'!$A$2:$D$37,2,FALSE))</f>
        <v/>
      </c>
      <c r="AC102" s="73" t="str">
        <f>IF($Z102="","",VLOOKUP($Z102,'(種目・作業用)'!$A$2:$D$37,3,FALSE))</f>
        <v/>
      </c>
      <c r="AD102" s="73" t="str">
        <f>IF($Z102="","",VLOOKUP($Z102,'(種目・作業用)'!$A$2:$D$37,4,FALSE))</f>
        <v/>
      </c>
      <c r="AE102" s="74" t="str">
        <f t="shared" si="25"/>
        <v/>
      </c>
      <c r="AF102" s="73" t="str">
        <f>IF($AA102="","",VLOOKUP($AA102,'(種目・作業用)'!$A$2:$D$37,2,FALSE))</f>
        <v/>
      </c>
      <c r="AG102" s="73" t="str">
        <f>IF($AA102="","",VLOOKUP($AA102,'(種目・作業用)'!$A$2:$D$37,3,FALSE))</f>
        <v/>
      </c>
      <c r="AH102" s="73" t="str">
        <f>IF($AA102="","",VLOOKUP($AA102,'(種目・作業用)'!$A$2:$D$37,4,FALSE))</f>
        <v/>
      </c>
      <c r="AI102" s="74" t="str">
        <f t="shared" si="26"/>
        <v/>
      </c>
      <c r="AJ102" s="4" t="str">
        <f t="shared" si="30"/>
        <v xml:space="preserve"> </v>
      </c>
      <c r="AK102" s="4" t="str">
        <f t="shared" si="31"/>
        <v xml:space="preserve"> </v>
      </c>
      <c r="AL102" s="4" t="str">
        <f t="shared" si="32"/>
        <v/>
      </c>
      <c r="AM102" s="4" t="str">
        <f t="shared" si="33"/>
        <v/>
      </c>
      <c r="AN102" s="4" t="str">
        <f t="shared" si="34"/>
        <v/>
      </c>
      <c r="AO102" s="75" t="str">
        <f t="shared" si="35"/>
        <v/>
      </c>
      <c r="AP102" s="4" t="str">
        <f t="shared" si="36"/>
        <v/>
      </c>
      <c r="AQ102" s="4" t="str">
        <f t="shared" si="37"/>
        <v/>
      </c>
      <c r="AR102" s="4"/>
      <c r="AS102" s="4" t="str">
        <f t="shared" si="38"/>
        <v/>
      </c>
      <c r="AT102" s="4" t="s">
        <v>880</v>
      </c>
      <c r="AU102" s="1"/>
      <c r="AV102" s="1" t="str">
        <f t="shared" si="39"/>
        <v>　</v>
      </c>
    </row>
    <row r="103" spans="1:48" ht="24.95" customHeight="1" x14ac:dyDescent="0.15">
      <c r="A103" s="25">
        <v>65</v>
      </c>
      <c r="B103" s="5"/>
      <c r="C103" s="5"/>
      <c r="D103" s="5"/>
      <c r="E103" s="5"/>
      <c r="F103" s="5"/>
      <c r="G103" s="150"/>
      <c r="H103" s="151"/>
      <c r="I103" s="150"/>
      <c r="J103" s="151"/>
      <c r="K103" s="141"/>
      <c r="L103" s="142"/>
      <c r="M103" s="142"/>
      <c r="N103" s="142"/>
      <c r="O103" s="143"/>
      <c r="P103" s="141"/>
      <c r="Q103" s="142"/>
      <c r="R103" s="142"/>
      <c r="S103" s="142"/>
      <c r="T103" s="143"/>
      <c r="U103" s="6"/>
      <c r="Y103" s="4" t="str">
        <f t="shared" si="27"/>
        <v/>
      </c>
      <c r="Z103" s="72" t="str">
        <f t="shared" si="28"/>
        <v/>
      </c>
      <c r="AA103" s="72" t="str">
        <f t="shared" si="29"/>
        <v/>
      </c>
      <c r="AB103" s="73" t="str">
        <f>IF($Z103="","",VLOOKUP($Z103,'(種目・作業用)'!$A$2:$D$37,2,FALSE))</f>
        <v/>
      </c>
      <c r="AC103" s="73" t="str">
        <f>IF($Z103="","",VLOOKUP($Z103,'(種目・作業用)'!$A$2:$D$37,3,FALSE))</f>
        <v/>
      </c>
      <c r="AD103" s="73" t="str">
        <f>IF($Z103="","",VLOOKUP($Z103,'(種目・作業用)'!$A$2:$D$37,4,FALSE))</f>
        <v/>
      </c>
      <c r="AE103" s="74" t="str">
        <f t="shared" si="25"/>
        <v/>
      </c>
      <c r="AF103" s="73" t="str">
        <f>IF($AA103="","",VLOOKUP($AA103,'(種目・作業用)'!$A$2:$D$37,2,FALSE))</f>
        <v/>
      </c>
      <c r="AG103" s="73" t="str">
        <f>IF($AA103="","",VLOOKUP($AA103,'(種目・作業用)'!$A$2:$D$37,3,FALSE))</f>
        <v/>
      </c>
      <c r="AH103" s="73" t="str">
        <f>IF($AA103="","",VLOOKUP($AA103,'(種目・作業用)'!$A$2:$D$37,4,FALSE))</f>
        <v/>
      </c>
      <c r="AI103" s="74" t="str">
        <f t="shared" si="26"/>
        <v/>
      </c>
      <c r="AJ103" s="4" t="str">
        <f t="shared" si="30"/>
        <v xml:space="preserve"> </v>
      </c>
      <c r="AK103" s="4" t="str">
        <f t="shared" si="31"/>
        <v xml:space="preserve"> </v>
      </c>
      <c r="AL103" s="4" t="str">
        <f t="shared" si="32"/>
        <v/>
      </c>
      <c r="AM103" s="4" t="str">
        <f t="shared" si="33"/>
        <v/>
      </c>
      <c r="AN103" s="4" t="str">
        <f t="shared" si="34"/>
        <v/>
      </c>
      <c r="AO103" s="75" t="str">
        <f t="shared" si="35"/>
        <v/>
      </c>
      <c r="AP103" s="4" t="str">
        <f t="shared" si="36"/>
        <v/>
      </c>
      <c r="AQ103" s="4" t="str">
        <f t="shared" si="37"/>
        <v/>
      </c>
      <c r="AR103" s="4"/>
      <c r="AS103" s="4" t="str">
        <f t="shared" si="38"/>
        <v/>
      </c>
      <c r="AT103" s="4" t="s">
        <v>880</v>
      </c>
      <c r="AU103" s="1"/>
      <c r="AV103" s="1" t="str">
        <f t="shared" si="39"/>
        <v>　</v>
      </c>
    </row>
    <row r="104" spans="1:48" ht="24.95" customHeight="1" x14ac:dyDescent="0.15">
      <c r="A104" s="25">
        <v>66</v>
      </c>
      <c r="B104" s="5"/>
      <c r="C104" s="5"/>
      <c r="D104" s="5"/>
      <c r="E104" s="5"/>
      <c r="F104" s="5"/>
      <c r="G104" s="150"/>
      <c r="H104" s="151"/>
      <c r="I104" s="150"/>
      <c r="J104" s="151"/>
      <c r="K104" s="141"/>
      <c r="L104" s="142"/>
      <c r="M104" s="142"/>
      <c r="N104" s="142"/>
      <c r="O104" s="143"/>
      <c r="P104" s="141"/>
      <c r="Q104" s="142"/>
      <c r="R104" s="142"/>
      <c r="S104" s="142"/>
      <c r="T104" s="143"/>
      <c r="U104" s="6"/>
      <c r="Y104" s="4" t="str">
        <f t="shared" si="27"/>
        <v/>
      </c>
      <c r="Z104" s="72" t="str">
        <f t="shared" si="28"/>
        <v/>
      </c>
      <c r="AA104" s="72" t="str">
        <f t="shared" si="29"/>
        <v/>
      </c>
      <c r="AB104" s="73" t="str">
        <f>IF($Z104="","",VLOOKUP($Z104,'(種目・作業用)'!$A$2:$D$37,2,FALSE))</f>
        <v/>
      </c>
      <c r="AC104" s="73" t="str">
        <f>IF($Z104="","",VLOOKUP($Z104,'(種目・作業用)'!$A$2:$D$37,3,FALSE))</f>
        <v/>
      </c>
      <c r="AD104" s="73" t="str">
        <f>IF($Z104="","",VLOOKUP($Z104,'(種目・作業用)'!$A$2:$D$37,4,FALSE))</f>
        <v/>
      </c>
      <c r="AE104" s="74" t="str">
        <f t="shared" si="25"/>
        <v/>
      </c>
      <c r="AF104" s="73" t="str">
        <f>IF($AA104="","",VLOOKUP($AA104,'(種目・作業用)'!$A$2:$D$37,2,FALSE))</f>
        <v/>
      </c>
      <c r="AG104" s="73" t="str">
        <f>IF($AA104="","",VLOOKUP($AA104,'(種目・作業用)'!$A$2:$D$37,3,FALSE))</f>
        <v/>
      </c>
      <c r="AH104" s="73" t="str">
        <f>IF($AA104="","",VLOOKUP($AA104,'(種目・作業用)'!$A$2:$D$37,4,FALSE))</f>
        <v/>
      </c>
      <c r="AI104" s="74" t="str">
        <f t="shared" si="26"/>
        <v/>
      </c>
      <c r="AJ104" s="4" t="str">
        <f t="shared" si="30"/>
        <v xml:space="preserve"> </v>
      </c>
      <c r="AK104" s="4" t="str">
        <f t="shared" si="31"/>
        <v xml:space="preserve"> </v>
      </c>
      <c r="AL104" s="4" t="str">
        <f t="shared" si="32"/>
        <v/>
      </c>
      <c r="AM104" s="4" t="str">
        <f t="shared" si="33"/>
        <v/>
      </c>
      <c r="AN104" s="4" t="str">
        <f t="shared" si="34"/>
        <v/>
      </c>
      <c r="AO104" s="75" t="str">
        <f t="shared" si="35"/>
        <v/>
      </c>
      <c r="AP104" s="4" t="str">
        <f t="shared" si="36"/>
        <v/>
      </c>
      <c r="AQ104" s="4" t="str">
        <f t="shared" si="37"/>
        <v/>
      </c>
      <c r="AR104" s="4"/>
      <c r="AS104" s="4" t="str">
        <f t="shared" si="38"/>
        <v/>
      </c>
      <c r="AT104" s="4" t="s">
        <v>880</v>
      </c>
      <c r="AU104" s="1"/>
      <c r="AV104" s="1" t="str">
        <f t="shared" si="39"/>
        <v>　</v>
      </c>
    </row>
    <row r="105" spans="1:48" ht="24.95" customHeight="1" x14ac:dyDescent="0.15">
      <c r="A105" s="25">
        <v>67</v>
      </c>
      <c r="B105" s="5"/>
      <c r="C105" s="5"/>
      <c r="D105" s="5"/>
      <c r="E105" s="5"/>
      <c r="F105" s="5"/>
      <c r="G105" s="150"/>
      <c r="H105" s="151"/>
      <c r="I105" s="150"/>
      <c r="J105" s="151"/>
      <c r="K105" s="141"/>
      <c r="L105" s="142"/>
      <c r="M105" s="142"/>
      <c r="N105" s="142"/>
      <c r="O105" s="143"/>
      <c r="P105" s="141"/>
      <c r="Q105" s="142"/>
      <c r="R105" s="142"/>
      <c r="S105" s="142"/>
      <c r="T105" s="143"/>
      <c r="U105" s="6"/>
      <c r="Y105" s="4" t="str">
        <f t="shared" si="27"/>
        <v/>
      </c>
      <c r="Z105" s="72" t="str">
        <f t="shared" si="28"/>
        <v/>
      </c>
      <c r="AA105" s="72" t="str">
        <f t="shared" si="29"/>
        <v/>
      </c>
      <c r="AB105" s="73" t="str">
        <f>IF($Z105="","",VLOOKUP($Z105,'(種目・作業用)'!$A$2:$D$37,2,FALSE))</f>
        <v/>
      </c>
      <c r="AC105" s="73" t="str">
        <f>IF($Z105="","",VLOOKUP($Z105,'(種目・作業用)'!$A$2:$D$37,3,FALSE))</f>
        <v/>
      </c>
      <c r="AD105" s="73" t="str">
        <f>IF($Z105="","",VLOOKUP($Z105,'(種目・作業用)'!$A$2:$D$37,4,FALSE))</f>
        <v/>
      </c>
      <c r="AE105" s="74" t="str">
        <f t="shared" si="25"/>
        <v/>
      </c>
      <c r="AF105" s="73" t="str">
        <f>IF($AA105="","",VLOOKUP($AA105,'(種目・作業用)'!$A$2:$D$37,2,FALSE))</f>
        <v/>
      </c>
      <c r="AG105" s="73" t="str">
        <f>IF($AA105="","",VLOOKUP($AA105,'(種目・作業用)'!$A$2:$D$37,3,FALSE))</f>
        <v/>
      </c>
      <c r="AH105" s="73" t="str">
        <f>IF($AA105="","",VLOOKUP($AA105,'(種目・作業用)'!$A$2:$D$37,4,FALSE))</f>
        <v/>
      </c>
      <c r="AI105" s="74" t="str">
        <f t="shared" si="26"/>
        <v/>
      </c>
      <c r="AJ105" s="4" t="str">
        <f t="shared" si="30"/>
        <v xml:space="preserve"> </v>
      </c>
      <c r="AK105" s="4" t="str">
        <f t="shared" si="31"/>
        <v xml:space="preserve"> </v>
      </c>
      <c r="AL105" s="4" t="str">
        <f t="shared" si="32"/>
        <v/>
      </c>
      <c r="AM105" s="4" t="str">
        <f t="shared" si="33"/>
        <v/>
      </c>
      <c r="AN105" s="4" t="str">
        <f t="shared" si="34"/>
        <v/>
      </c>
      <c r="AO105" s="75" t="str">
        <f t="shared" si="35"/>
        <v/>
      </c>
      <c r="AP105" s="4" t="str">
        <f t="shared" si="36"/>
        <v/>
      </c>
      <c r="AQ105" s="4" t="str">
        <f t="shared" si="37"/>
        <v/>
      </c>
      <c r="AR105" s="4"/>
      <c r="AS105" s="4" t="str">
        <f t="shared" si="38"/>
        <v/>
      </c>
      <c r="AT105" s="4" t="s">
        <v>880</v>
      </c>
      <c r="AU105" s="1"/>
      <c r="AV105" s="1" t="str">
        <f t="shared" si="39"/>
        <v>　</v>
      </c>
    </row>
    <row r="106" spans="1:48" ht="24.95" customHeight="1" x14ac:dyDescent="0.15">
      <c r="A106" s="25">
        <v>68</v>
      </c>
      <c r="B106" s="5"/>
      <c r="C106" s="5"/>
      <c r="D106" s="5"/>
      <c r="E106" s="5"/>
      <c r="F106" s="5"/>
      <c r="G106" s="150"/>
      <c r="H106" s="151"/>
      <c r="I106" s="150"/>
      <c r="J106" s="151"/>
      <c r="K106" s="141"/>
      <c r="L106" s="142"/>
      <c r="M106" s="142"/>
      <c r="N106" s="142"/>
      <c r="O106" s="143"/>
      <c r="P106" s="141"/>
      <c r="Q106" s="142"/>
      <c r="R106" s="142"/>
      <c r="S106" s="142"/>
      <c r="T106" s="143"/>
      <c r="U106" s="6"/>
      <c r="Y106" s="4" t="str">
        <f t="shared" si="27"/>
        <v/>
      </c>
      <c r="Z106" s="72" t="str">
        <f t="shared" si="28"/>
        <v/>
      </c>
      <c r="AA106" s="72" t="str">
        <f t="shared" si="29"/>
        <v/>
      </c>
      <c r="AB106" s="73" t="str">
        <f>IF($Z106="","",VLOOKUP($Z106,'(種目・作業用)'!$A$2:$D$37,2,FALSE))</f>
        <v/>
      </c>
      <c r="AC106" s="73" t="str">
        <f>IF($Z106="","",VLOOKUP($Z106,'(種目・作業用)'!$A$2:$D$37,3,FALSE))</f>
        <v/>
      </c>
      <c r="AD106" s="73" t="str">
        <f>IF($Z106="","",VLOOKUP($Z106,'(種目・作業用)'!$A$2:$D$37,4,FALSE))</f>
        <v/>
      </c>
      <c r="AE106" s="74" t="str">
        <f t="shared" si="25"/>
        <v/>
      </c>
      <c r="AF106" s="73" t="str">
        <f>IF($AA106="","",VLOOKUP($AA106,'(種目・作業用)'!$A$2:$D$37,2,FALSE))</f>
        <v/>
      </c>
      <c r="AG106" s="73" t="str">
        <f>IF($AA106="","",VLOOKUP($AA106,'(種目・作業用)'!$A$2:$D$37,3,FALSE))</f>
        <v/>
      </c>
      <c r="AH106" s="73" t="str">
        <f>IF($AA106="","",VLOOKUP($AA106,'(種目・作業用)'!$A$2:$D$37,4,FALSE))</f>
        <v/>
      </c>
      <c r="AI106" s="74" t="str">
        <f t="shared" si="26"/>
        <v/>
      </c>
      <c r="AJ106" s="4" t="str">
        <f t="shared" si="30"/>
        <v xml:space="preserve"> </v>
      </c>
      <c r="AK106" s="4" t="str">
        <f t="shared" si="31"/>
        <v xml:space="preserve"> </v>
      </c>
      <c r="AL106" s="4" t="str">
        <f t="shared" si="32"/>
        <v/>
      </c>
      <c r="AM106" s="4" t="str">
        <f t="shared" si="33"/>
        <v/>
      </c>
      <c r="AN106" s="4" t="str">
        <f t="shared" si="34"/>
        <v/>
      </c>
      <c r="AO106" s="75" t="str">
        <f t="shared" si="35"/>
        <v/>
      </c>
      <c r="AP106" s="4" t="str">
        <f t="shared" si="36"/>
        <v/>
      </c>
      <c r="AQ106" s="4" t="str">
        <f t="shared" si="37"/>
        <v/>
      </c>
      <c r="AR106" s="4"/>
      <c r="AS106" s="4" t="str">
        <f t="shared" si="38"/>
        <v/>
      </c>
      <c r="AT106" s="4" t="s">
        <v>880</v>
      </c>
      <c r="AU106" s="1"/>
      <c r="AV106" s="1" t="str">
        <f t="shared" si="39"/>
        <v>　</v>
      </c>
    </row>
    <row r="107" spans="1:48" ht="24.95" customHeight="1" x14ac:dyDescent="0.15">
      <c r="A107" s="25">
        <v>69</v>
      </c>
      <c r="B107" s="5"/>
      <c r="C107" s="5"/>
      <c r="D107" s="5"/>
      <c r="E107" s="5"/>
      <c r="F107" s="5"/>
      <c r="G107" s="150"/>
      <c r="H107" s="151"/>
      <c r="I107" s="150"/>
      <c r="J107" s="151"/>
      <c r="K107" s="141"/>
      <c r="L107" s="142"/>
      <c r="M107" s="142"/>
      <c r="N107" s="142"/>
      <c r="O107" s="143"/>
      <c r="P107" s="141"/>
      <c r="Q107" s="142"/>
      <c r="R107" s="142"/>
      <c r="S107" s="142"/>
      <c r="T107" s="143"/>
      <c r="U107" s="6"/>
      <c r="Y107" s="4" t="str">
        <f t="shared" si="27"/>
        <v/>
      </c>
      <c r="Z107" s="72" t="str">
        <f t="shared" si="28"/>
        <v/>
      </c>
      <c r="AA107" s="72" t="str">
        <f t="shared" si="29"/>
        <v/>
      </c>
      <c r="AB107" s="73" t="str">
        <f>IF($Z107="","",VLOOKUP($Z107,'(種目・作業用)'!$A$2:$D$37,2,FALSE))</f>
        <v/>
      </c>
      <c r="AC107" s="73" t="str">
        <f>IF($Z107="","",VLOOKUP($Z107,'(種目・作業用)'!$A$2:$D$37,3,FALSE))</f>
        <v/>
      </c>
      <c r="AD107" s="73" t="str">
        <f>IF($Z107="","",VLOOKUP($Z107,'(種目・作業用)'!$A$2:$D$37,4,FALSE))</f>
        <v/>
      </c>
      <c r="AE107" s="74" t="str">
        <f t="shared" si="25"/>
        <v/>
      </c>
      <c r="AF107" s="73" t="str">
        <f>IF($AA107="","",VLOOKUP($AA107,'(種目・作業用)'!$A$2:$D$37,2,FALSE))</f>
        <v/>
      </c>
      <c r="AG107" s="73" t="str">
        <f>IF($AA107="","",VLOOKUP($AA107,'(種目・作業用)'!$A$2:$D$37,3,FALSE))</f>
        <v/>
      </c>
      <c r="AH107" s="73" t="str">
        <f>IF($AA107="","",VLOOKUP($AA107,'(種目・作業用)'!$A$2:$D$37,4,FALSE))</f>
        <v/>
      </c>
      <c r="AI107" s="74" t="str">
        <f t="shared" si="26"/>
        <v/>
      </c>
      <c r="AJ107" s="4" t="str">
        <f t="shared" si="30"/>
        <v xml:space="preserve"> </v>
      </c>
      <c r="AK107" s="4" t="str">
        <f t="shared" si="31"/>
        <v xml:space="preserve"> </v>
      </c>
      <c r="AL107" s="4" t="str">
        <f t="shared" si="32"/>
        <v/>
      </c>
      <c r="AM107" s="4" t="str">
        <f t="shared" si="33"/>
        <v/>
      </c>
      <c r="AN107" s="4" t="str">
        <f t="shared" si="34"/>
        <v/>
      </c>
      <c r="AO107" s="75" t="str">
        <f t="shared" si="35"/>
        <v/>
      </c>
      <c r="AP107" s="4" t="str">
        <f t="shared" si="36"/>
        <v/>
      </c>
      <c r="AQ107" s="4" t="str">
        <f t="shared" si="37"/>
        <v/>
      </c>
      <c r="AR107" s="4"/>
      <c r="AS107" s="4" t="str">
        <f t="shared" si="38"/>
        <v/>
      </c>
      <c r="AT107" s="4" t="s">
        <v>880</v>
      </c>
      <c r="AU107" s="1"/>
      <c r="AV107" s="1" t="str">
        <f t="shared" si="39"/>
        <v>　</v>
      </c>
    </row>
    <row r="108" spans="1:48" ht="24.95" customHeight="1" x14ac:dyDescent="0.15">
      <c r="A108" s="25">
        <v>70</v>
      </c>
      <c r="B108" s="5"/>
      <c r="C108" s="5"/>
      <c r="D108" s="5"/>
      <c r="E108" s="5"/>
      <c r="F108" s="5"/>
      <c r="G108" s="150"/>
      <c r="H108" s="151"/>
      <c r="I108" s="150"/>
      <c r="J108" s="151"/>
      <c r="K108" s="141"/>
      <c r="L108" s="142"/>
      <c r="M108" s="142"/>
      <c r="N108" s="142"/>
      <c r="O108" s="143"/>
      <c r="P108" s="141"/>
      <c r="Q108" s="142"/>
      <c r="R108" s="142"/>
      <c r="S108" s="142"/>
      <c r="T108" s="143"/>
      <c r="U108" s="6"/>
      <c r="Y108" s="4" t="str">
        <f t="shared" si="27"/>
        <v/>
      </c>
      <c r="Z108" s="72" t="str">
        <f t="shared" si="28"/>
        <v/>
      </c>
      <c r="AA108" s="72" t="str">
        <f t="shared" si="29"/>
        <v/>
      </c>
      <c r="AB108" s="73" t="str">
        <f>IF($Z108="","",VLOOKUP($Z108,'(種目・作業用)'!$A$2:$D$37,2,FALSE))</f>
        <v/>
      </c>
      <c r="AC108" s="73" t="str">
        <f>IF($Z108="","",VLOOKUP($Z108,'(種目・作業用)'!$A$2:$D$37,3,FALSE))</f>
        <v/>
      </c>
      <c r="AD108" s="73" t="str">
        <f>IF($Z108="","",VLOOKUP($Z108,'(種目・作業用)'!$A$2:$D$37,4,FALSE))</f>
        <v/>
      </c>
      <c r="AE108" s="74" t="str">
        <f t="shared" si="25"/>
        <v/>
      </c>
      <c r="AF108" s="73" t="str">
        <f>IF($AA108="","",VLOOKUP($AA108,'(種目・作業用)'!$A$2:$D$37,2,FALSE))</f>
        <v/>
      </c>
      <c r="AG108" s="73" t="str">
        <f>IF($AA108="","",VLOOKUP($AA108,'(種目・作業用)'!$A$2:$D$37,3,FALSE))</f>
        <v/>
      </c>
      <c r="AH108" s="73" t="str">
        <f>IF($AA108="","",VLOOKUP($AA108,'(種目・作業用)'!$A$2:$D$37,4,FALSE))</f>
        <v/>
      </c>
      <c r="AI108" s="74" t="str">
        <f t="shared" si="26"/>
        <v/>
      </c>
      <c r="AJ108" s="4" t="str">
        <f t="shared" si="30"/>
        <v xml:space="preserve"> </v>
      </c>
      <c r="AK108" s="4" t="str">
        <f t="shared" si="31"/>
        <v xml:space="preserve"> </v>
      </c>
      <c r="AL108" s="4" t="str">
        <f t="shared" si="32"/>
        <v/>
      </c>
      <c r="AM108" s="4" t="str">
        <f t="shared" si="33"/>
        <v/>
      </c>
      <c r="AN108" s="4" t="str">
        <f t="shared" si="34"/>
        <v/>
      </c>
      <c r="AO108" s="75" t="str">
        <f t="shared" si="35"/>
        <v/>
      </c>
      <c r="AP108" s="4" t="str">
        <f t="shared" si="36"/>
        <v/>
      </c>
      <c r="AQ108" s="4" t="str">
        <f t="shared" si="37"/>
        <v/>
      </c>
      <c r="AR108" s="4"/>
      <c r="AS108" s="4" t="str">
        <f t="shared" si="38"/>
        <v/>
      </c>
      <c r="AT108" s="4" t="s">
        <v>880</v>
      </c>
      <c r="AU108" s="1"/>
      <c r="AV108" s="1" t="str">
        <f t="shared" si="39"/>
        <v>　</v>
      </c>
    </row>
    <row r="109" spans="1:48" ht="24.95" customHeight="1" x14ac:dyDescent="0.15">
      <c r="A109" s="25">
        <v>71</v>
      </c>
      <c r="B109" s="5"/>
      <c r="C109" s="5"/>
      <c r="D109" s="5"/>
      <c r="E109" s="5"/>
      <c r="F109" s="5"/>
      <c r="G109" s="150"/>
      <c r="H109" s="151"/>
      <c r="I109" s="150"/>
      <c r="J109" s="151"/>
      <c r="K109" s="141"/>
      <c r="L109" s="142"/>
      <c r="M109" s="142"/>
      <c r="N109" s="142"/>
      <c r="O109" s="143"/>
      <c r="P109" s="141"/>
      <c r="Q109" s="142"/>
      <c r="R109" s="142"/>
      <c r="S109" s="142"/>
      <c r="T109" s="143"/>
      <c r="U109" s="6"/>
      <c r="Y109" s="4" t="str">
        <f t="shared" si="27"/>
        <v/>
      </c>
      <c r="Z109" s="72" t="str">
        <f t="shared" si="28"/>
        <v/>
      </c>
      <c r="AA109" s="72" t="str">
        <f t="shared" si="29"/>
        <v/>
      </c>
      <c r="AB109" s="73" t="str">
        <f>IF($Z109="","",VLOOKUP($Z109,'(種目・作業用)'!$A$2:$D$37,2,FALSE))</f>
        <v/>
      </c>
      <c r="AC109" s="73" t="str">
        <f>IF($Z109="","",VLOOKUP($Z109,'(種目・作業用)'!$A$2:$D$37,3,FALSE))</f>
        <v/>
      </c>
      <c r="AD109" s="73" t="str">
        <f>IF($Z109="","",VLOOKUP($Z109,'(種目・作業用)'!$A$2:$D$37,4,FALSE))</f>
        <v/>
      </c>
      <c r="AE109" s="74" t="str">
        <f t="shared" si="25"/>
        <v/>
      </c>
      <c r="AF109" s="73" t="str">
        <f>IF($AA109="","",VLOOKUP($AA109,'(種目・作業用)'!$A$2:$D$37,2,FALSE))</f>
        <v/>
      </c>
      <c r="AG109" s="73" t="str">
        <f>IF($AA109="","",VLOOKUP($AA109,'(種目・作業用)'!$A$2:$D$37,3,FALSE))</f>
        <v/>
      </c>
      <c r="AH109" s="73" t="str">
        <f>IF($AA109="","",VLOOKUP($AA109,'(種目・作業用)'!$A$2:$D$37,4,FALSE))</f>
        <v/>
      </c>
      <c r="AI109" s="74" t="str">
        <f t="shared" si="26"/>
        <v/>
      </c>
      <c r="AJ109" s="4" t="str">
        <f t="shared" si="30"/>
        <v xml:space="preserve"> </v>
      </c>
      <c r="AK109" s="4" t="str">
        <f t="shared" si="31"/>
        <v xml:space="preserve"> </v>
      </c>
      <c r="AL109" s="4" t="str">
        <f t="shared" si="32"/>
        <v/>
      </c>
      <c r="AM109" s="4" t="str">
        <f t="shared" si="33"/>
        <v/>
      </c>
      <c r="AN109" s="4" t="str">
        <f t="shared" si="34"/>
        <v/>
      </c>
      <c r="AO109" s="75" t="str">
        <f t="shared" si="35"/>
        <v/>
      </c>
      <c r="AP109" s="4" t="str">
        <f t="shared" si="36"/>
        <v/>
      </c>
      <c r="AQ109" s="4" t="str">
        <f t="shared" si="37"/>
        <v/>
      </c>
      <c r="AR109" s="4"/>
      <c r="AS109" s="4" t="str">
        <f t="shared" si="38"/>
        <v/>
      </c>
      <c r="AT109" s="4" t="s">
        <v>880</v>
      </c>
      <c r="AU109" s="1"/>
      <c r="AV109" s="1" t="str">
        <f t="shared" si="39"/>
        <v>　</v>
      </c>
    </row>
    <row r="110" spans="1:48" ht="24.95" customHeight="1" x14ac:dyDescent="0.15">
      <c r="A110" s="25">
        <v>72</v>
      </c>
      <c r="B110" s="5"/>
      <c r="C110" s="5"/>
      <c r="D110" s="5"/>
      <c r="E110" s="5"/>
      <c r="F110" s="5"/>
      <c r="G110" s="150"/>
      <c r="H110" s="151"/>
      <c r="I110" s="150"/>
      <c r="J110" s="151"/>
      <c r="K110" s="141"/>
      <c r="L110" s="142"/>
      <c r="M110" s="142"/>
      <c r="N110" s="142"/>
      <c r="O110" s="143"/>
      <c r="P110" s="141"/>
      <c r="Q110" s="142"/>
      <c r="R110" s="142"/>
      <c r="S110" s="142"/>
      <c r="T110" s="143"/>
      <c r="U110" s="6"/>
      <c r="Y110" s="4" t="str">
        <f t="shared" si="27"/>
        <v/>
      </c>
      <c r="Z110" s="72" t="str">
        <f t="shared" si="28"/>
        <v/>
      </c>
      <c r="AA110" s="72" t="str">
        <f t="shared" si="29"/>
        <v/>
      </c>
      <c r="AB110" s="73" t="str">
        <f>IF($Z110="","",VLOOKUP($Z110,'(種目・作業用)'!$A$2:$D$37,2,FALSE))</f>
        <v/>
      </c>
      <c r="AC110" s="73" t="str">
        <f>IF($Z110="","",VLOOKUP($Z110,'(種目・作業用)'!$A$2:$D$37,3,FALSE))</f>
        <v/>
      </c>
      <c r="AD110" s="73" t="str">
        <f>IF($Z110="","",VLOOKUP($Z110,'(種目・作業用)'!$A$2:$D$37,4,FALSE))</f>
        <v/>
      </c>
      <c r="AE110" s="74" t="str">
        <f t="shared" si="25"/>
        <v/>
      </c>
      <c r="AF110" s="73" t="str">
        <f>IF($AA110="","",VLOOKUP($AA110,'(種目・作業用)'!$A$2:$D$37,2,FALSE))</f>
        <v/>
      </c>
      <c r="AG110" s="73" t="str">
        <f>IF($AA110="","",VLOOKUP($AA110,'(種目・作業用)'!$A$2:$D$37,3,FALSE))</f>
        <v/>
      </c>
      <c r="AH110" s="73" t="str">
        <f>IF($AA110="","",VLOOKUP($AA110,'(種目・作業用)'!$A$2:$D$37,4,FALSE))</f>
        <v/>
      </c>
      <c r="AI110" s="74" t="str">
        <f t="shared" si="26"/>
        <v/>
      </c>
      <c r="AJ110" s="4" t="str">
        <f t="shared" si="30"/>
        <v xml:space="preserve"> </v>
      </c>
      <c r="AK110" s="4" t="str">
        <f t="shared" si="31"/>
        <v xml:space="preserve"> </v>
      </c>
      <c r="AL110" s="4" t="str">
        <f t="shared" si="32"/>
        <v/>
      </c>
      <c r="AM110" s="4" t="str">
        <f t="shared" si="33"/>
        <v/>
      </c>
      <c r="AN110" s="4" t="str">
        <f t="shared" si="34"/>
        <v/>
      </c>
      <c r="AO110" s="75" t="str">
        <f t="shared" si="35"/>
        <v/>
      </c>
      <c r="AP110" s="4" t="str">
        <f t="shared" si="36"/>
        <v/>
      </c>
      <c r="AQ110" s="4" t="str">
        <f t="shared" si="37"/>
        <v/>
      </c>
      <c r="AR110" s="4"/>
      <c r="AS110" s="4" t="str">
        <f t="shared" si="38"/>
        <v/>
      </c>
      <c r="AT110" s="4" t="s">
        <v>880</v>
      </c>
      <c r="AU110" s="1"/>
      <c r="AV110" s="1" t="str">
        <f t="shared" si="39"/>
        <v>　</v>
      </c>
    </row>
    <row r="111" spans="1:48" ht="24.95" customHeight="1" x14ac:dyDescent="0.15">
      <c r="A111" s="25">
        <v>73</v>
      </c>
      <c r="B111" s="5"/>
      <c r="C111" s="5"/>
      <c r="D111" s="5"/>
      <c r="E111" s="5"/>
      <c r="F111" s="5"/>
      <c r="G111" s="150"/>
      <c r="H111" s="151"/>
      <c r="I111" s="150"/>
      <c r="J111" s="151"/>
      <c r="K111" s="141"/>
      <c r="L111" s="142"/>
      <c r="M111" s="142"/>
      <c r="N111" s="142"/>
      <c r="O111" s="143"/>
      <c r="P111" s="141"/>
      <c r="Q111" s="142"/>
      <c r="R111" s="142"/>
      <c r="S111" s="142"/>
      <c r="T111" s="143"/>
      <c r="U111" s="6"/>
      <c r="Y111" s="4" t="str">
        <f t="shared" si="27"/>
        <v/>
      </c>
      <c r="Z111" s="72" t="str">
        <f t="shared" si="28"/>
        <v/>
      </c>
      <c r="AA111" s="72" t="str">
        <f t="shared" si="29"/>
        <v/>
      </c>
      <c r="AB111" s="73" t="str">
        <f>IF($Z111="","",VLOOKUP($Z111,'(種目・作業用)'!$A$2:$D$37,2,FALSE))</f>
        <v/>
      </c>
      <c r="AC111" s="73" t="str">
        <f>IF($Z111="","",VLOOKUP($Z111,'(種目・作業用)'!$A$2:$D$37,3,FALSE))</f>
        <v/>
      </c>
      <c r="AD111" s="73" t="str">
        <f>IF($Z111="","",VLOOKUP($Z111,'(種目・作業用)'!$A$2:$D$37,4,FALSE))</f>
        <v/>
      </c>
      <c r="AE111" s="74" t="str">
        <f t="shared" si="25"/>
        <v/>
      </c>
      <c r="AF111" s="73" t="str">
        <f>IF($AA111="","",VLOOKUP($AA111,'(種目・作業用)'!$A$2:$D$37,2,FALSE))</f>
        <v/>
      </c>
      <c r="AG111" s="73" t="str">
        <f>IF($AA111="","",VLOOKUP($AA111,'(種目・作業用)'!$A$2:$D$37,3,FALSE))</f>
        <v/>
      </c>
      <c r="AH111" s="73" t="str">
        <f>IF($AA111="","",VLOOKUP($AA111,'(種目・作業用)'!$A$2:$D$37,4,FALSE))</f>
        <v/>
      </c>
      <c r="AI111" s="74" t="str">
        <f t="shared" si="26"/>
        <v/>
      </c>
      <c r="AJ111" s="4" t="str">
        <f t="shared" si="30"/>
        <v xml:space="preserve"> </v>
      </c>
      <c r="AK111" s="4" t="str">
        <f t="shared" si="31"/>
        <v xml:space="preserve"> </v>
      </c>
      <c r="AL111" s="4" t="str">
        <f t="shared" si="32"/>
        <v/>
      </c>
      <c r="AM111" s="4" t="str">
        <f t="shared" si="33"/>
        <v/>
      </c>
      <c r="AN111" s="4" t="str">
        <f t="shared" si="34"/>
        <v/>
      </c>
      <c r="AO111" s="75" t="str">
        <f t="shared" si="35"/>
        <v/>
      </c>
      <c r="AP111" s="4" t="str">
        <f t="shared" si="36"/>
        <v/>
      </c>
      <c r="AQ111" s="4" t="str">
        <f t="shared" si="37"/>
        <v/>
      </c>
      <c r="AR111" s="4"/>
      <c r="AS111" s="4" t="str">
        <f t="shared" si="38"/>
        <v/>
      </c>
      <c r="AT111" s="4" t="s">
        <v>880</v>
      </c>
      <c r="AU111" s="1"/>
      <c r="AV111" s="1" t="str">
        <f t="shared" si="39"/>
        <v>　</v>
      </c>
    </row>
    <row r="112" spans="1:48" ht="24.95" customHeight="1" x14ac:dyDescent="0.15">
      <c r="A112" s="25">
        <v>74</v>
      </c>
      <c r="B112" s="5"/>
      <c r="C112" s="5"/>
      <c r="D112" s="5"/>
      <c r="E112" s="5"/>
      <c r="F112" s="5"/>
      <c r="G112" s="150"/>
      <c r="H112" s="151"/>
      <c r="I112" s="150"/>
      <c r="J112" s="151"/>
      <c r="K112" s="141"/>
      <c r="L112" s="142"/>
      <c r="M112" s="142"/>
      <c r="N112" s="142"/>
      <c r="O112" s="143"/>
      <c r="P112" s="141"/>
      <c r="Q112" s="142"/>
      <c r="R112" s="142"/>
      <c r="S112" s="142"/>
      <c r="T112" s="143"/>
      <c r="U112" s="6"/>
      <c r="Y112" s="4" t="str">
        <f t="shared" si="27"/>
        <v/>
      </c>
      <c r="Z112" s="72" t="str">
        <f t="shared" si="28"/>
        <v/>
      </c>
      <c r="AA112" s="72" t="str">
        <f t="shared" si="29"/>
        <v/>
      </c>
      <c r="AB112" s="73" t="str">
        <f>IF($Z112="","",VLOOKUP($Z112,'(種目・作業用)'!$A$2:$D$37,2,FALSE))</f>
        <v/>
      </c>
      <c r="AC112" s="73" t="str">
        <f>IF($Z112="","",VLOOKUP($Z112,'(種目・作業用)'!$A$2:$D$37,3,FALSE))</f>
        <v/>
      </c>
      <c r="AD112" s="73" t="str">
        <f>IF($Z112="","",VLOOKUP($Z112,'(種目・作業用)'!$A$2:$D$37,4,FALSE))</f>
        <v/>
      </c>
      <c r="AE112" s="74" t="str">
        <f t="shared" si="25"/>
        <v/>
      </c>
      <c r="AF112" s="73" t="str">
        <f>IF($AA112="","",VLOOKUP($AA112,'(種目・作業用)'!$A$2:$D$37,2,FALSE))</f>
        <v/>
      </c>
      <c r="AG112" s="73" t="str">
        <f>IF($AA112="","",VLOOKUP($AA112,'(種目・作業用)'!$A$2:$D$37,3,FALSE))</f>
        <v/>
      </c>
      <c r="AH112" s="73" t="str">
        <f>IF($AA112="","",VLOOKUP($AA112,'(種目・作業用)'!$A$2:$D$37,4,FALSE))</f>
        <v/>
      </c>
      <c r="AI112" s="74" t="str">
        <f t="shared" si="26"/>
        <v/>
      </c>
      <c r="AJ112" s="4" t="str">
        <f t="shared" si="30"/>
        <v xml:space="preserve"> </v>
      </c>
      <c r="AK112" s="4" t="str">
        <f t="shared" si="31"/>
        <v xml:space="preserve"> </v>
      </c>
      <c r="AL112" s="4" t="str">
        <f t="shared" si="32"/>
        <v/>
      </c>
      <c r="AM112" s="4" t="str">
        <f t="shared" si="33"/>
        <v/>
      </c>
      <c r="AN112" s="4" t="str">
        <f t="shared" si="34"/>
        <v/>
      </c>
      <c r="AO112" s="75" t="str">
        <f t="shared" si="35"/>
        <v/>
      </c>
      <c r="AP112" s="4" t="str">
        <f t="shared" si="36"/>
        <v/>
      </c>
      <c r="AQ112" s="4" t="str">
        <f t="shared" si="37"/>
        <v/>
      </c>
      <c r="AR112" s="4"/>
      <c r="AS112" s="4" t="str">
        <f t="shared" si="38"/>
        <v/>
      </c>
      <c r="AT112" s="4" t="s">
        <v>880</v>
      </c>
      <c r="AU112" s="1"/>
      <c r="AV112" s="1" t="str">
        <f t="shared" si="39"/>
        <v>　</v>
      </c>
    </row>
    <row r="113" spans="1:48" ht="24.95" customHeight="1" x14ac:dyDescent="0.15">
      <c r="A113" s="26">
        <v>75</v>
      </c>
      <c r="B113" s="5"/>
      <c r="C113" s="5"/>
      <c r="D113" s="5"/>
      <c r="E113" s="5"/>
      <c r="F113" s="5"/>
      <c r="G113" s="150"/>
      <c r="H113" s="151"/>
      <c r="I113" s="150"/>
      <c r="J113" s="151"/>
      <c r="K113" s="144"/>
      <c r="L113" s="145"/>
      <c r="M113" s="145"/>
      <c r="N113" s="145"/>
      <c r="O113" s="146"/>
      <c r="P113" s="144"/>
      <c r="Q113" s="145"/>
      <c r="R113" s="145"/>
      <c r="S113" s="145"/>
      <c r="T113" s="146"/>
      <c r="U113" s="6"/>
      <c r="Y113" s="4" t="str">
        <f t="shared" si="27"/>
        <v/>
      </c>
      <c r="Z113" s="72" t="str">
        <f t="shared" si="28"/>
        <v/>
      </c>
      <c r="AA113" s="72" t="str">
        <f t="shared" si="29"/>
        <v/>
      </c>
      <c r="AB113" s="73" t="str">
        <f>IF($Z113="","",VLOOKUP($Z113,'(種目・作業用)'!$A$2:$D$37,2,FALSE))</f>
        <v/>
      </c>
      <c r="AC113" s="73" t="str">
        <f>IF($Z113="","",VLOOKUP($Z113,'(種目・作業用)'!$A$2:$D$37,3,FALSE))</f>
        <v/>
      </c>
      <c r="AD113" s="73" t="str">
        <f>IF($Z113="","",VLOOKUP($Z113,'(種目・作業用)'!$A$2:$D$37,4,FALSE))</f>
        <v/>
      </c>
      <c r="AE113" s="74" t="str">
        <f t="shared" si="25"/>
        <v/>
      </c>
      <c r="AF113" s="73" t="str">
        <f>IF($AA113="","",VLOOKUP($AA113,'(種目・作業用)'!$A$2:$D$37,2,FALSE))</f>
        <v/>
      </c>
      <c r="AG113" s="73" t="str">
        <f>IF($AA113="","",VLOOKUP($AA113,'(種目・作業用)'!$A$2:$D$37,3,FALSE))</f>
        <v/>
      </c>
      <c r="AH113" s="73" t="str">
        <f>IF($AA113="","",VLOOKUP($AA113,'(種目・作業用)'!$A$2:$D$37,4,FALSE))</f>
        <v/>
      </c>
      <c r="AI113" s="74" t="str">
        <f t="shared" si="26"/>
        <v/>
      </c>
      <c r="AJ113" s="4" t="str">
        <f t="shared" si="30"/>
        <v xml:space="preserve"> </v>
      </c>
      <c r="AK113" s="4" t="str">
        <f t="shared" si="31"/>
        <v xml:space="preserve"> </v>
      </c>
      <c r="AL113" s="4" t="str">
        <f t="shared" si="32"/>
        <v/>
      </c>
      <c r="AM113" s="4" t="str">
        <f t="shared" si="33"/>
        <v/>
      </c>
      <c r="AN113" s="4" t="str">
        <f t="shared" si="34"/>
        <v/>
      </c>
      <c r="AO113" s="75" t="str">
        <f t="shared" si="35"/>
        <v/>
      </c>
      <c r="AP113" s="4" t="str">
        <f t="shared" si="36"/>
        <v/>
      </c>
      <c r="AQ113" s="4" t="str">
        <f t="shared" si="37"/>
        <v/>
      </c>
      <c r="AR113" s="4"/>
      <c r="AS113" s="4" t="str">
        <f t="shared" si="38"/>
        <v/>
      </c>
      <c r="AT113" s="4" t="s">
        <v>880</v>
      </c>
      <c r="AU113" s="1"/>
      <c r="AV113" s="1" t="str">
        <f t="shared" si="39"/>
        <v>　</v>
      </c>
    </row>
    <row r="114" spans="1:48" ht="24.95" customHeight="1" x14ac:dyDescent="0.15">
      <c r="A114" s="27"/>
      <c r="B114" s="28"/>
      <c r="C114" s="28"/>
      <c r="D114" s="28"/>
      <c r="E114" s="28"/>
      <c r="F114" s="28"/>
      <c r="G114" s="29"/>
      <c r="H114" s="118"/>
      <c r="I114" s="117"/>
      <c r="J114" s="117"/>
      <c r="K114" s="188" t="s">
        <v>1194</v>
      </c>
      <c r="L114" s="188"/>
      <c r="M114" s="188"/>
      <c r="N114" s="188"/>
      <c r="O114" s="117"/>
      <c r="P114" s="189">
        <f>基礎データ!$C$5</f>
        <v>0</v>
      </c>
      <c r="Q114" s="189"/>
      <c r="R114" s="189"/>
      <c r="S114" s="189"/>
      <c r="T114" s="189"/>
      <c r="U114" s="30" t="s">
        <v>14</v>
      </c>
      <c r="Y114" s="4"/>
      <c r="Z114" s="72"/>
      <c r="AA114" s="72"/>
      <c r="AB114" s="73"/>
      <c r="AC114" s="73"/>
      <c r="AD114" s="73"/>
      <c r="AE114" s="74"/>
      <c r="AF114" s="73"/>
      <c r="AG114" s="73"/>
      <c r="AH114" s="73"/>
      <c r="AI114" s="74"/>
      <c r="AJ114" s="4"/>
      <c r="AK114" s="4"/>
      <c r="AL114" s="4"/>
      <c r="AM114" s="4"/>
      <c r="AN114" s="4"/>
      <c r="AO114" s="75"/>
      <c r="AP114" s="4"/>
      <c r="AQ114" s="4"/>
      <c r="AR114" s="4"/>
      <c r="AS114" s="4"/>
      <c r="AT114" s="4"/>
      <c r="AU114" s="1"/>
      <c r="AV114" s="1"/>
    </row>
    <row r="115" spans="1:48" ht="7.5" customHeight="1" x14ac:dyDescent="0.15">
      <c r="A115" s="37"/>
      <c r="B115" s="38"/>
      <c r="C115" s="38"/>
      <c r="D115" s="38"/>
      <c r="E115" s="38"/>
      <c r="F115" s="38"/>
      <c r="G115" s="39"/>
      <c r="H115" s="40"/>
      <c r="I115" s="39"/>
      <c r="J115" s="40"/>
      <c r="K115" s="40"/>
      <c r="L115" s="40"/>
      <c r="M115" s="40"/>
      <c r="N115" s="40"/>
      <c r="O115" s="40"/>
      <c r="P115" s="40"/>
      <c r="Q115" s="40"/>
      <c r="R115" s="40"/>
      <c r="S115" s="40"/>
      <c r="T115" s="40"/>
      <c r="U115" s="41"/>
      <c r="Y115" s="4"/>
      <c r="Z115" s="72"/>
      <c r="AA115" s="72"/>
      <c r="AB115" s="73"/>
      <c r="AC115" s="73"/>
      <c r="AD115" s="73"/>
      <c r="AE115" s="74"/>
      <c r="AF115" s="73"/>
      <c r="AG115" s="73"/>
      <c r="AH115" s="73"/>
      <c r="AI115" s="74"/>
      <c r="AJ115" s="4"/>
      <c r="AK115" s="4"/>
      <c r="AL115" s="4"/>
      <c r="AM115" s="4"/>
      <c r="AN115" s="4"/>
      <c r="AO115" s="75"/>
      <c r="AP115" s="4"/>
      <c r="AQ115" s="4"/>
      <c r="AR115" s="4"/>
      <c r="AS115" s="4"/>
      <c r="AT115" s="4"/>
      <c r="AU115" s="1"/>
      <c r="AV115" s="1"/>
    </row>
    <row r="116" spans="1:48" ht="22.5" customHeight="1" x14ac:dyDescent="0.15">
      <c r="A116" s="160" t="s">
        <v>1075</v>
      </c>
      <c r="B116" s="156"/>
      <c r="C116" s="156"/>
      <c r="D116" s="156"/>
      <c r="E116" s="156"/>
      <c r="F116" s="156"/>
      <c r="G116" s="156"/>
      <c r="H116" s="156"/>
      <c r="I116" s="156"/>
      <c r="J116" s="156"/>
      <c r="K116" s="156"/>
      <c r="L116" s="156"/>
      <c r="M116" s="156"/>
      <c r="N116" s="156"/>
      <c r="O116" s="156"/>
      <c r="P116" s="156"/>
      <c r="Q116" s="156"/>
      <c r="R116" s="156"/>
      <c r="S116" s="156"/>
      <c r="T116" s="156"/>
      <c r="U116" s="161"/>
      <c r="Y116" s="4"/>
      <c r="Z116" s="72"/>
      <c r="AA116" s="72"/>
      <c r="AB116" s="73"/>
      <c r="AC116" s="73"/>
      <c r="AD116" s="73"/>
      <c r="AE116" s="74"/>
      <c r="AF116" s="73"/>
      <c r="AG116" s="73"/>
      <c r="AH116" s="73"/>
      <c r="AI116" s="74"/>
      <c r="AJ116" s="4"/>
      <c r="AK116" s="4"/>
      <c r="AL116" s="4"/>
      <c r="AM116" s="4"/>
      <c r="AN116" s="4"/>
      <c r="AO116" s="75"/>
      <c r="AP116" s="4"/>
      <c r="AQ116" s="4"/>
      <c r="AR116" s="4"/>
      <c r="AS116" s="4"/>
      <c r="AT116" s="4"/>
      <c r="AU116" s="1"/>
      <c r="AV116" s="1"/>
    </row>
    <row r="117" spans="1:48" ht="7.5" customHeight="1" x14ac:dyDescent="0.15">
      <c r="A117" s="42"/>
      <c r="B117" s="20"/>
      <c r="C117" s="20"/>
      <c r="D117" s="20"/>
      <c r="E117" s="20"/>
      <c r="F117" s="20"/>
      <c r="G117" s="20"/>
      <c r="H117" s="20"/>
      <c r="I117" s="20"/>
      <c r="J117" s="20"/>
      <c r="K117" s="20"/>
      <c r="L117" s="20"/>
      <c r="M117" s="20"/>
      <c r="N117" s="20"/>
      <c r="O117" s="20"/>
      <c r="P117" s="20"/>
      <c r="Q117" s="20"/>
      <c r="R117" s="20"/>
      <c r="S117" s="20"/>
      <c r="T117" s="20"/>
      <c r="U117" s="43"/>
      <c r="Y117" s="4"/>
      <c r="Z117" s="72"/>
      <c r="AA117" s="72"/>
      <c r="AB117" s="73"/>
      <c r="AC117" s="73"/>
      <c r="AD117" s="73"/>
      <c r="AE117" s="74"/>
      <c r="AF117" s="73"/>
      <c r="AG117" s="73"/>
      <c r="AH117" s="73"/>
      <c r="AI117" s="74"/>
      <c r="AJ117" s="4"/>
      <c r="AK117" s="4"/>
      <c r="AL117" s="4"/>
      <c r="AM117" s="4"/>
      <c r="AN117" s="4"/>
      <c r="AO117" s="75"/>
      <c r="AP117" s="4"/>
      <c r="AQ117" s="4"/>
      <c r="AR117" s="4"/>
      <c r="AS117" s="4"/>
      <c r="AT117" s="4"/>
      <c r="AU117" s="1"/>
      <c r="AV117" s="1"/>
    </row>
    <row r="118" spans="1:48" x14ac:dyDescent="0.15">
      <c r="A118" s="42"/>
      <c r="B118" s="20"/>
      <c r="C118" s="20" t="s">
        <v>15</v>
      </c>
      <c r="D118" s="20"/>
      <c r="E118" s="20"/>
      <c r="F118" s="20"/>
      <c r="G118" s="20"/>
      <c r="H118" s="20"/>
      <c r="I118" s="20"/>
      <c r="J118" s="20"/>
      <c r="K118" s="20"/>
      <c r="L118" s="20"/>
      <c r="M118" s="20"/>
      <c r="N118" s="20"/>
      <c r="O118" s="20"/>
      <c r="P118" s="20"/>
      <c r="Q118" s="20"/>
      <c r="R118" s="20"/>
      <c r="S118" s="20"/>
      <c r="T118" s="20"/>
      <c r="U118" s="43"/>
      <c r="Y118" s="4"/>
      <c r="Z118" s="72"/>
      <c r="AA118" s="72"/>
      <c r="AB118" s="73"/>
      <c r="AC118" s="73"/>
      <c r="AD118" s="73"/>
      <c r="AE118" s="74"/>
      <c r="AF118" s="73"/>
      <c r="AG118" s="73"/>
      <c r="AH118" s="73"/>
      <c r="AI118" s="74"/>
      <c r="AJ118" s="4"/>
      <c r="AK118" s="4"/>
      <c r="AL118" s="4"/>
      <c r="AM118" s="4"/>
      <c r="AN118" s="4"/>
      <c r="AO118" s="75"/>
      <c r="AP118" s="4"/>
      <c r="AQ118" s="4"/>
      <c r="AR118" s="4"/>
      <c r="AS118" s="4"/>
      <c r="AT118" s="4"/>
      <c r="AU118" s="1"/>
      <c r="AV118" s="1"/>
    </row>
    <row r="119" spans="1:48" x14ac:dyDescent="0.15">
      <c r="A119" s="42"/>
      <c r="B119" s="20"/>
      <c r="C119" s="20"/>
      <c r="D119" s="20"/>
      <c r="E119" s="20"/>
      <c r="F119" s="20"/>
      <c r="G119" s="20"/>
      <c r="H119" s="20"/>
      <c r="I119" s="20"/>
      <c r="J119" s="20"/>
      <c r="K119" s="20"/>
      <c r="L119" s="20"/>
      <c r="M119" s="20"/>
      <c r="N119" s="20"/>
      <c r="O119" s="20"/>
      <c r="P119" s="20"/>
      <c r="Q119" s="20"/>
      <c r="R119" s="20"/>
      <c r="S119" s="20"/>
      <c r="T119" s="20"/>
      <c r="U119" s="43"/>
      <c r="Y119" s="4"/>
      <c r="Z119" s="72"/>
      <c r="AA119" s="72"/>
      <c r="AB119" s="73"/>
      <c r="AC119" s="73"/>
      <c r="AD119" s="73"/>
      <c r="AE119" s="74"/>
      <c r="AF119" s="73"/>
      <c r="AG119" s="73"/>
      <c r="AH119" s="73"/>
      <c r="AI119" s="74"/>
      <c r="AJ119" s="4"/>
      <c r="AK119" s="4"/>
      <c r="AL119" s="4"/>
      <c r="AM119" s="4"/>
      <c r="AN119" s="4"/>
      <c r="AO119" s="75"/>
      <c r="AP119" s="4"/>
      <c r="AQ119" s="4"/>
      <c r="AR119" s="4"/>
      <c r="AS119" s="4"/>
      <c r="AT119" s="4"/>
      <c r="AU119" s="1"/>
      <c r="AV119" s="1"/>
    </row>
    <row r="120" spans="1:48" x14ac:dyDescent="0.15">
      <c r="A120" s="42"/>
      <c r="B120" s="20"/>
      <c r="C120" s="162" t="str">
        <f>$C$38</f>
        <v>2026 年 　月　　日</v>
      </c>
      <c r="D120" s="162"/>
      <c r="E120" s="20"/>
      <c r="F120" s="20"/>
      <c r="G120" s="20"/>
      <c r="H120" s="20"/>
      <c r="I120" s="20"/>
      <c r="J120" s="20"/>
      <c r="K120" s="20"/>
      <c r="L120" s="20"/>
      <c r="M120" s="20"/>
      <c r="N120" s="20"/>
      <c r="O120" s="20"/>
      <c r="P120" s="20"/>
      <c r="Q120" s="20"/>
      <c r="R120" s="20"/>
      <c r="S120" s="20"/>
      <c r="T120" s="20"/>
      <c r="U120" s="43"/>
      <c r="Y120" s="4"/>
      <c r="Z120" s="72"/>
      <c r="AA120" s="72"/>
      <c r="AB120" s="73"/>
      <c r="AC120" s="73"/>
      <c r="AD120" s="73"/>
      <c r="AE120" s="74"/>
      <c r="AF120" s="73"/>
      <c r="AG120" s="73"/>
      <c r="AH120" s="73"/>
      <c r="AI120" s="74"/>
      <c r="AJ120" s="4"/>
      <c r="AK120" s="4"/>
      <c r="AL120" s="4"/>
      <c r="AM120" s="4"/>
      <c r="AN120" s="4"/>
      <c r="AO120" s="75"/>
      <c r="AP120" s="4"/>
      <c r="AQ120" s="4"/>
      <c r="AR120" s="4"/>
      <c r="AS120" s="4"/>
      <c r="AT120" s="4"/>
      <c r="AU120" s="1"/>
      <c r="AV120" s="1"/>
    </row>
    <row r="121" spans="1:48" ht="22.5" customHeight="1" x14ac:dyDescent="0.15">
      <c r="A121" s="42"/>
      <c r="B121" s="20"/>
      <c r="C121" s="20"/>
      <c r="D121" s="20"/>
      <c r="E121" s="156">
        <f>基礎データ!$C$2</f>
        <v>0</v>
      </c>
      <c r="F121" s="156"/>
      <c r="G121" s="156"/>
      <c r="H121" s="156"/>
      <c r="I121" s="156"/>
      <c r="J121" s="156"/>
      <c r="K121" s="156"/>
      <c r="L121" s="156"/>
      <c r="M121" s="156"/>
      <c r="N121" s="156"/>
      <c r="O121" s="156"/>
      <c r="P121" s="121"/>
      <c r="Q121" s="121"/>
      <c r="R121" s="121"/>
      <c r="S121" s="121"/>
      <c r="T121" s="121"/>
      <c r="U121" s="43"/>
      <c r="Y121" s="4"/>
      <c r="Z121" s="72"/>
      <c r="AA121" s="72"/>
      <c r="AB121" s="73"/>
      <c r="AC121" s="73"/>
      <c r="AD121" s="73"/>
      <c r="AE121" s="74"/>
      <c r="AF121" s="73"/>
      <c r="AG121" s="73"/>
      <c r="AH121" s="73"/>
      <c r="AI121" s="74"/>
      <c r="AJ121" s="4"/>
      <c r="AK121" s="4"/>
      <c r="AL121" s="4"/>
      <c r="AM121" s="4"/>
      <c r="AN121" s="4"/>
      <c r="AO121" s="75"/>
      <c r="AP121" s="4"/>
      <c r="AQ121" s="4"/>
      <c r="AR121" s="4"/>
      <c r="AS121" s="4"/>
      <c r="AT121" s="4"/>
      <c r="AU121" s="1"/>
      <c r="AV121" s="1"/>
    </row>
    <row r="122" spans="1:48" ht="22.5" customHeight="1" x14ac:dyDescent="0.15">
      <c r="A122" s="42"/>
      <c r="B122" s="20"/>
      <c r="C122" s="20"/>
      <c r="D122" s="20"/>
      <c r="E122" s="20"/>
      <c r="F122" s="20"/>
      <c r="G122" s="128" t="s">
        <v>17</v>
      </c>
      <c r="H122" s="156">
        <f>基礎データ!$C$4</f>
        <v>0</v>
      </c>
      <c r="I122" s="156"/>
      <c r="J122" s="156"/>
      <c r="K122" s="156"/>
      <c r="L122" s="156"/>
      <c r="M122" s="156"/>
      <c r="N122" s="156"/>
      <c r="O122" s="31" t="s">
        <v>14</v>
      </c>
      <c r="P122" s="31"/>
      <c r="Q122" s="31"/>
      <c r="R122" s="31"/>
      <c r="S122" s="31"/>
      <c r="T122" s="31"/>
      <c r="U122" s="43"/>
      <c r="Y122" s="4"/>
      <c r="Z122" s="72"/>
      <c r="AA122" s="72"/>
      <c r="AB122" s="73"/>
      <c r="AC122" s="73"/>
      <c r="AD122" s="73"/>
      <c r="AE122" s="74"/>
      <c r="AF122" s="73"/>
      <c r="AG122" s="73"/>
      <c r="AH122" s="73"/>
      <c r="AI122" s="74"/>
      <c r="AJ122" s="4"/>
      <c r="AK122" s="4"/>
      <c r="AL122" s="4"/>
      <c r="AM122" s="4"/>
      <c r="AN122" s="4"/>
      <c r="AO122" s="75"/>
      <c r="AP122" s="4"/>
      <c r="AQ122" s="4"/>
      <c r="AR122" s="4"/>
      <c r="AS122" s="4"/>
      <c r="AT122" s="4"/>
      <c r="AU122" s="1"/>
      <c r="AV122" s="1"/>
    </row>
    <row r="123" spans="1:48" ht="22.5" customHeight="1" x14ac:dyDescent="0.15">
      <c r="A123" s="48"/>
      <c r="B123" s="49"/>
      <c r="C123" s="49"/>
      <c r="D123" s="49"/>
      <c r="E123" s="49"/>
      <c r="F123" s="49"/>
      <c r="G123" s="50"/>
      <c r="H123" s="122"/>
      <c r="I123" s="122"/>
      <c r="J123" s="122"/>
      <c r="K123" s="122"/>
      <c r="L123" s="122"/>
      <c r="M123" s="122"/>
      <c r="N123" s="122"/>
      <c r="O123" s="51"/>
      <c r="P123" s="51"/>
      <c r="Q123" s="51"/>
      <c r="R123" s="51"/>
      <c r="S123" s="51"/>
      <c r="T123" s="51"/>
      <c r="U123" s="52"/>
      <c r="Y123" s="4"/>
      <c r="Z123" s="72"/>
      <c r="AA123" s="72"/>
      <c r="AB123" s="73"/>
      <c r="AC123" s="73"/>
      <c r="AD123" s="73"/>
      <c r="AE123" s="74"/>
      <c r="AF123" s="73"/>
      <c r="AG123" s="73"/>
      <c r="AH123" s="73"/>
      <c r="AI123" s="74"/>
      <c r="AJ123" s="4"/>
      <c r="AK123" s="4"/>
      <c r="AL123" s="4"/>
      <c r="AM123" s="4"/>
      <c r="AN123" s="4"/>
      <c r="AO123" s="75"/>
      <c r="AP123" s="4"/>
      <c r="AQ123" s="4"/>
      <c r="AR123" s="4"/>
      <c r="AS123" s="4"/>
      <c r="AT123" s="4"/>
      <c r="AU123" s="1"/>
      <c r="AV123" s="1"/>
    </row>
    <row r="124" spans="1:48" ht="32.25" customHeight="1" x14ac:dyDescent="0.15">
      <c r="A124" s="187" t="str">
        <f>A1</f>
        <v>第６２回山形県通信陸上競技大会　参加申込書（個人種目）</v>
      </c>
      <c r="B124" s="187"/>
      <c r="C124" s="187"/>
      <c r="D124" s="187"/>
      <c r="E124" s="187"/>
      <c r="F124" s="187"/>
      <c r="G124" s="187"/>
      <c r="H124" s="187"/>
      <c r="I124" s="187"/>
      <c r="J124" s="187"/>
      <c r="K124" s="187"/>
      <c r="L124" s="187"/>
      <c r="M124" s="187"/>
      <c r="N124" s="187"/>
      <c r="O124" s="187"/>
      <c r="P124" s="187"/>
      <c r="Q124" s="187"/>
      <c r="R124" s="187"/>
      <c r="S124" s="187"/>
      <c r="T124" s="187"/>
      <c r="U124" s="187"/>
      <c r="Y124" s="4"/>
      <c r="Z124" s="72"/>
      <c r="AA124" s="72"/>
      <c r="AB124" s="73"/>
      <c r="AC124" s="73"/>
      <c r="AD124" s="73"/>
      <c r="AE124" s="74"/>
      <c r="AF124" s="73"/>
      <c r="AG124" s="73"/>
      <c r="AH124" s="73"/>
      <c r="AI124" s="74"/>
      <c r="AJ124" s="4"/>
      <c r="AK124" s="4"/>
      <c r="AL124" s="4"/>
      <c r="AM124" s="4"/>
      <c r="AN124" s="4"/>
      <c r="AO124" s="75"/>
      <c r="AP124" s="4"/>
      <c r="AQ124" s="4"/>
      <c r="AR124" s="4"/>
      <c r="AS124" s="4"/>
      <c r="AT124" s="4"/>
      <c r="AU124" s="1"/>
      <c r="AV124" s="1"/>
    </row>
    <row r="125" spans="1:48" ht="7.5" customHeight="1" x14ac:dyDescent="0.15">
      <c r="A125" s="20"/>
      <c r="B125" s="20"/>
      <c r="C125" s="20"/>
      <c r="D125" s="20"/>
      <c r="E125" s="20"/>
      <c r="F125" s="20"/>
      <c r="G125" s="20"/>
      <c r="H125" s="20"/>
      <c r="I125" s="20"/>
      <c r="J125" s="20"/>
      <c r="K125" s="20"/>
      <c r="L125" s="20"/>
      <c r="M125" s="20"/>
      <c r="N125" s="20"/>
      <c r="O125" s="20"/>
      <c r="P125" s="20"/>
      <c r="Q125" s="20"/>
      <c r="R125" s="20"/>
      <c r="S125" s="20"/>
      <c r="T125" s="20"/>
      <c r="U125" s="20"/>
      <c r="Y125" s="4"/>
      <c r="Z125" s="72"/>
      <c r="AA125" s="72"/>
      <c r="AB125" s="73"/>
      <c r="AC125" s="73"/>
      <c r="AD125" s="73"/>
      <c r="AE125" s="74"/>
      <c r="AF125" s="73"/>
      <c r="AG125" s="73"/>
      <c r="AH125" s="73"/>
      <c r="AI125" s="74"/>
      <c r="AJ125" s="4"/>
      <c r="AK125" s="4"/>
      <c r="AL125" s="4"/>
      <c r="AM125" s="4"/>
      <c r="AN125" s="4"/>
      <c r="AO125" s="75"/>
      <c r="AP125" s="4"/>
      <c r="AQ125" s="4"/>
      <c r="AR125" s="4"/>
      <c r="AS125" s="4"/>
      <c r="AT125" s="4"/>
      <c r="AU125" s="1"/>
      <c r="AV125" s="1"/>
    </row>
    <row r="126" spans="1:48" ht="22.5" customHeight="1" x14ac:dyDescent="0.15">
      <c r="A126" s="163" t="s">
        <v>0</v>
      </c>
      <c r="B126" s="164"/>
      <c r="C126" s="177">
        <f>基礎データ!$C$2</f>
        <v>0</v>
      </c>
      <c r="D126" s="178"/>
      <c r="E126" s="178"/>
      <c r="F126" s="178"/>
      <c r="G126" s="178"/>
      <c r="H126" s="178"/>
      <c r="I126" s="163" t="s">
        <v>12</v>
      </c>
      <c r="J126" s="164"/>
      <c r="K126" s="181"/>
      <c r="L126" s="165">
        <f>基礎データ!$C$6</f>
        <v>0</v>
      </c>
      <c r="M126" s="166"/>
      <c r="N126" s="166"/>
      <c r="O126" s="166"/>
      <c r="P126" s="166"/>
      <c r="Q126" s="166"/>
      <c r="R126" s="166"/>
      <c r="S126" s="166"/>
      <c r="T126" s="166"/>
      <c r="U126" s="167"/>
      <c r="W126" s="54" t="s">
        <v>1214</v>
      </c>
      <c r="X126" s="1">
        <f>COUNTIFS(F130:F154,W126,G130:G154,"男子*")+COUNTIFS(F130:F154,W126,I130:I154,"男子*")</f>
        <v>0</v>
      </c>
      <c r="Y126" s="4"/>
      <c r="Z126" s="72"/>
      <c r="AA126" s="72"/>
      <c r="AB126" s="73"/>
      <c r="AC126" s="73"/>
      <c r="AD126" s="73"/>
      <c r="AE126" s="74"/>
      <c r="AF126" s="73"/>
      <c r="AG126" s="73"/>
      <c r="AH126" s="73"/>
      <c r="AI126" s="74"/>
      <c r="AJ126" s="4"/>
      <c r="AK126" s="4"/>
      <c r="AL126" s="4"/>
      <c r="AM126" s="4"/>
      <c r="AN126" s="4"/>
      <c r="AO126" s="75"/>
      <c r="AP126" s="4"/>
      <c r="AQ126" s="4"/>
      <c r="AR126" s="4"/>
      <c r="AS126" s="4"/>
      <c r="AT126" s="4"/>
      <c r="AU126" s="1"/>
      <c r="AV126" s="1"/>
    </row>
    <row r="127" spans="1:48" ht="22.5" customHeight="1" x14ac:dyDescent="0.15">
      <c r="A127" s="170" t="s">
        <v>1195</v>
      </c>
      <c r="B127" s="171"/>
      <c r="C127" s="179">
        <f>基礎データ!$C$8</f>
        <v>0</v>
      </c>
      <c r="D127" s="180"/>
      <c r="E127" s="180"/>
      <c r="F127" s="180"/>
      <c r="G127" s="180"/>
      <c r="H127" s="180"/>
      <c r="I127" s="170" t="s">
        <v>16</v>
      </c>
      <c r="J127" s="183"/>
      <c r="K127" s="184"/>
      <c r="L127" s="172">
        <f>基礎データ!$C$7</f>
        <v>0</v>
      </c>
      <c r="M127" s="173"/>
      <c r="N127" s="173"/>
      <c r="O127" s="173"/>
      <c r="P127" s="173"/>
      <c r="Q127" s="173"/>
      <c r="R127" s="173"/>
      <c r="S127" s="173"/>
      <c r="T127" s="173"/>
      <c r="U127" s="174"/>
      <c r="W127" s="54" t="s">
        <v>1215</v>
      </c>
      <c r="X127" s="1">
        <f>COUNTIFS(F130:F154,W127,G130:G154,"女子*")+COUNTIFS(F130:F154,W127,I130:I154,"女子*")</f>
        <v>0</v>
      </c>
      <c r="Y127" s="4"/>
      <c r="Z127" s="72"/>
      <c r="AA127" s="72"/>
      <c r="AB127" s="73"/>
      <c r="AC127" s="73"/>
      <c r="AD127" s="73"/>
      <c r="AE127" s="74"/>
      <c r="AF127" s="73"/>
      <c r="AG127" s="73"/>
      <c r="AH127" s="73"/>
      <c r="AI127" s="74"/>
      <c r="AJ127" s="4"/>
      <c r="AK127" s="4"/>
      <c r="AL127" s="4"/>
      <c r="AM127" s="4"/>
      <c r="AN127" s="4"/>
      <c r="AO127" s="75"/>
      <c r="AP127" s="4"/>
      <c r="AQ127" s="4"/>
      <c r="AR127" s="4"/>
      <c r="AS127" s="4"/>
      <c r="AT127" s="4"/>
      <c r="AU127" s="1"/>
      <c r="AV127" s="1"/>
    </row>
    <row r="128" spans="1:48" ht="17.25" customHeight="1" x14ac:dyDescent="0.15">
      <c r="A128" s="175"/>
      <c r="B128" s="158" t="s">
        <v>1</v>
      </c>
      <c r="C128" s="158" t="s">
        <v>2</v>
      </c>
      <c r="D128" s="158"/>
      <c r="E128" s="158" t="s">
        <v>3</v>
      </c>
      <c r="F128" s="158" t="s">
        <v>4</v>
      </c>
      <c r="G128" s="152" t="s">
        <v>1239</v>
      </c>
      <c r="H128" s="153"/>
      <c r="I128" s="152" t="s">
        <v>1240</v>
      </c>
      <c r="J128" s="153"/>
      <c r="K128" s="157" t="s">
        <v>1241</v>
      </c>
      <c r="L128" s="158"/>
      <c r="M128" s="158"/>
      <c r="N128" s="158"/>
      <c r="O128" s="158"/>
      <c r="P128" s="157" t="s">
        <v>1242</v>
      </c>
      <c r="Q128" s="158"/>
      <c r="R128" s="158"/>
      <c r="S128" s="158"/>
      <c r="T128" s="158"/>
      <c r="U128" s="168" t="s">
        <v>6</v>
      </c>
      <c r="Y128" s="4"/>
      <c r="Z128" s="72"/>
      <c r="AA128" s="72"/>
      <c r="AB128" s="73"/>
      <c r="AC128" s="73"/>
      <c r="AD128" s="73"/>
      <c r="AE128" s="74"/>
      <c r="AF128" s="73"/>
      <c r="AG128" s="73"/>
      <c r="AH128" s="73"/>
      <c r="AI128" s="74"/>
      <c r="AJ128" s="4"/>
      <c r="AK128" s="4"/>
      <c r="AL128" s="4"/>
      <c r="AM128" s="4"/>
      <c r="AN128" s="4"/>
      <c r="AO128" s="75"/>
      <c r="AP128" s="4"/>
      <c r="AQ128" s="4"/>
      <c r="AR128" s="4"/>
      <c r="AS128" s="4"/>
      <c r="AT128" s="4"/>
      <c r="AU128" s="1"/>
      <c r="AV128" s="1"/>
    </row>
    <row r="129" spans="1:48" ht="17.25" customHeight="1" thickBot="1" x14ac:dyDescent="0.2">
      <c r="A129" s="176"/>
      <c r="B129" s="159"/>
      <c r="C129" s="23" t="s">
        <v>11</v>
      </c>
      <c r="D129" s="23" t="s">
        <v>10</v>
      </c>
      <c r="E129" s="159"/>
      <c r="F129" s="159"/>
      <c r="G129" s="154"/>
      <c r="H129" s="155"/>
      <c r="I129" s="154"/>
      <c r="J129" s="155"/>
      <c r="K129" s="159"/>
      <c r="L129" s="159"/>
      <c r="M129" s="159"/>
      <c r="N129" s="159"/>
      <c r="O129" s="159"/>
      <c r="P129" s="159"/>
      <c r="Q129" s="159"/>
      <c r="R129" s="159"/>
      <c r="S129" s="159"/>
      <c r="T129" s="159"/>
      <c r="U129" s="169"/>
      <c r="Y129" s="4"/>
      <c r="Z129" s="72"/>
      <c r="AA129" s="72"/>
      <c r="AB129" s="73"/>
      <c r="AC129" s="73"/>
      <c r="AD129" s="73"/>
      <c r="AE129" s="74"/>
      <c r="AF129" s="73"/>
      <c r="AG129" s="73"/>
      <c r="AH129" s="73"/>
      <c r="AI129" s="74"/>
      <c r="AJ129" s="4"/>
      <c r="AK129" s="4"/>
      <c r="AL129" s="4"/>
      <c r="AM129" s="4"/>
      <c r="AN129" s="4"/>
      <c r="AO129" s="75"/>
      <c r="AP129" s="4"/>
      <c r="AQ129" s="4"/>
      <c r="AR129" s="4"/>
      <c r="AS129" s="4"/>
      <c r="AT129" s="4"/>
      <c r="AU129" s="1"/>
      <c r="AV129" s="1"/>
    </row>
    <row r="130" spans="1:48" ht="24.95" customHeight="1" thickTop="1" x14ac:dyDescent="0.15">
      <c r="A130" s="24">
        <v>76</v>
      </c>
      <c r="B130" s="5"/>
      <c r="C130" s="5"/>
      <c r="D130" s="5"/>
      <c r="E130" s="5"/>
      <c r="F130" s="5"/>
      <c r="G130" s="150"/>
      <c r="H130" s="151"/>
      <c r="I130" s="150"/>
      <c r="J130" s="151"/>
      <c r="K130" s="147"/>
      <c r="L130" s="148"/>
      <c r="M130" s="148"/>
      <c r="N130" s="148"/>
      <c r="O130" s="149"/>
      <c r="P130" s="147"/>
      <c r="Q130" s="148"/>
      <c r="R130" s="148"/>
      <c r="S130" s="148"/>
      <c r="T130" s="149"/>
      <c r="U130" s="6"/>
      <c r="Y130" s="4" t="str">
        <f t="shared" ref="Y130:Y154" si="40">IF(ISBLANK(B130),"",VLOOKUP(CONCATENATE($AO$4,F130),$Y$206:$Z$215,2,FALSE)+B130*100)</f>
        <v/>
      </c>
      <c r="Z130" s="72" t="str">
        <f t="shared" ref="Z130:Z154" si="41">IF(ISBLANK(G130),"",G130)</f>
        <v/>
      </c>
      <c r="AA130" s="72" t="str">
        <f t="shared" ref="AA130:AA154" si="42">IF(ISBLANK(I130),"",I130)</f>
        <v/>
      </c>
      <c r="AB130" s="73" t="str">
        <f>IF($Z130="","",VLOOKUP($Z130,'(種目・作業用)'!$A$2:$D$37,2,FALSE))</f>
        <v/>
      </c>
      <c r="AC130" s="73" t="str">
        <f>IF($Z130="","",VLOOKUP($Z130,'(種目・作業用)'!$A$2:$D$37,3,FALSE))</f>
        <v/>
      </c>
      <c r="AD130" s="73" t="str">
        <f>IF($Z130="","",VLOOKUP($Z130,'(種目・作業用)'!$A$2:$D$37,4,FALSE))</f>
        <v/>
      </c>
      <c r="AE130" s="74" t="str">
        <f t="shared" si="25"/>
        <v/>
      </c>
      <c r="AF130" s="73" t="str">
        <f>IF($AA130="","",VLOOKUP($AA130,'(種目・作業用)'!$A$2:$D$37,2,FALSE))</f>
        <v/>
      </c>
      <c r="AG130" s="73" t="str">
        <f>IF($AA130="","",VLOOKUP($AA130,'(種目・作業用)'!$A$2:$D$37,3,FALSE))</f>
        <v/>
      </c>
      <c r="AH130" s="73" t="str">
        <f>IF($AA130="","",VLOOKUP($AA130,'(種目・作業用)'!$A$2:$D$37,4,FALSE))</f>
        <v/>
      </c>
      <c r="AI130" s="74" t="str">
        <f t="shared" si="26"/>
        <v/>
      </c>
      <c r="AJ130" s="4" t="str">
        <f t="shared" ref="AJ130:AJ154" si="43">IF(AE130="000",AD130,CONCATENATE(AD130," ",AE130))</f>
        <v xml:space="preserve"> </v>
      </c>
      <c r="AK130" s="4" t="str">
        <f t="shared" ref="AK130:AK154" si="44">IF(AI130="000",AH130,CONCATENATE(AH130," ",AI130))</f>
        <v xml:space="preserve"> </v>
      </c>
      <c r="AL130" s="4" t="str">
        <f t="shared" ref="AL130:AL154" si="45">IF(ISBLANK(B130),"",B130)</f>
        <v/>
      </c>
      <c r="AM130" s="4" t="str">
        <f t="shared" ref="AM130:AM154" si="46">IF(ISNUMBER(AL130),IF(ISBLANK(E130),AV130,CONCATENATE(AV130,"(",E130,")")),"")</f>
        <v/>
      </c>
      <c r="AN130" s="4" t="str">
        <f t="shared" ref="AN130:AN154" si="47">IF(ISNUMBER(AL130),D130,"")</f>
        <v/>
      </c>
      <c r="AO130" s="75" t="str">
        <f t="shared" si="35"/>
        <v/>
      </c>
      <c r="AP130" s="4" t="str">
        <f t="shared" si="36"/>
        <v/>
      </c>
      <c r="AQ130" s="4" t="str">
        <f t="shared" ref="AQ130:AQ154" si="48">IF(ISBLANK(F130),"",IF(F130="男",1,2))</f>
        <v/>
      </c>
      <c r="AR130" s="4"/>
      <c r="AS130" s="4" t="str">
        <f t="shared" si="38"/>
        <v/>
      </c>
      <c r="AT130" s="4" t="s">
        <v>880</v>
      </c>
      <c r="AU130" s="1"/>
      <c r="AV130" s="1" t="str">
        <f t="shared" ref="AV130:AV138" si="49">IF(LEN(C130)&gt;6,SUBSTITUTE(C130,"　",""),IF(LEN(C130)=6,C130,IF(LEN(C130)=5,CONCATENATE(C130,"　"),IF(LEN(C130)=4,CONCATENATE(SUBSTITUTE(C130,"　","　　"),"　"),CONCATENATE(SUBSTITUTE(C130,"　","　　　"),"　")))))</f>
        <v>　</v>
      </c>
    </row>
    <row r="131" spans="1:48" ht="24.95" customHeight="1" x14ac:dyDescent="0.15">
      <c r="A131" s="25">
        <v>77</v>
      </c>
      <c r="B131" s="5"/>
      <c r="C131" s="5"/>
      <c r="D131" s="5"/>
      <c r="E131" s="5"/>
      <c r="F131" s="5"/>
      <c r="G131" s="150"/>
      <c r="H131" s="151"/>
      <c r="I131" s="150"/>
      <c r="J131" s="151"/>
      <c r="K131" s="141"/>
      <c r="L131" s="142"/>
      <c r="M131" s="142"/>
      <c r="N131" s="142"/>
      <c r="O131" s="143"/>
      <c r="P131" s="141"/>
      <c r="Q131" s="142"/>
      <c r="R131" s="142"/>
      <c r="S131" s="142"/>
      <c r="T131" s="143"/>
      <c r="U131" s="6"/>
      <c r="Y131" s="4" t="str">
        <f t="shared" si="40"/>
        <v/>
      </c>
      <c r="Z131" s="72" t="str">
        <f t="shared" si="41"/>
        <v/>
      </c>
      <c r="AA131" s="72" t="str">
        <f t="shared" si="42"/>
        <v/>
      </c>
      <c r="AB131" s="73" t="str">
        <f>IF($Z131="","",VLOOKUP($Z131,'(種目・作業用)'!$A$2:$D$37,2,FALSE))</f>
        <v/>
      </c>
      <c r="AC131" s="73" t="str">
        <f>IF($Z131="","",VLOOKUP($Z131,'(種目・作業用)'!$A$2:$D$37,3,FALSE))</f>
        <v/>
      </c>
      <c r="AD131" s="73" t="str">
        <f>IF($Z131="","",VLOOKUP($Z131,'(種目・作業用)'!$A$2:$D$37,4,FALSE))</f>
        <v/>
      </c>
      <c r="AE131" s="74" t="str">
        <f t="shared" si="25"/>
        <v/>
      </c>
      <c r="AF131" s="73" t="str">
        <f>IF($AA131="","",VLOOKUP($AA131,'(種目・作業用)'!$A$2:$D$37,2,FALSE))</f>
        <v/>
      </c>
      <c r="AG131" s="73" t="str">
        <f>IF($AA131="","",VLOOKUP($AA131,'(種目・作業用)'!$A$2:$D$37,3,FALSE))</f>
        <v/>
      </c>
      <c r="AH131" s="73" t="str">
        <f>IF($AA131="","",VLOOKUP($AA131,'(種目・作業用)'!$A$2:$D$37,4,FALSE))</f>
        <v/>
      </c>
      <c r="AI131" s="74" t="str">
        <f t="shared" si="26"/>
        <v/>
      </c>
      <c r="AJ131" s="4" t="str">
        <f t="shared" si="43"/>
        <v xml:space="preserve"> </v>
      </c>
      <c r="AK131" s="4" t="str">
        <f t="shared" si="44"/>
        <v xml:space="preserve"> </v>
      </c>
      <c r="AL131" s="4" t="str">
        <f t="shared" si="45"/>
        <v/>
      </c>
      <c r="AM131" s="4" t="str">
        <f t="shared" si="46"/>
        <v/>
      </c>
      <c r="AN131" s="4" t="str">
        <f t="shared" si="47"/>
        <v/>
      </c>
      <c r="AO131" s="75" t="str">
        <f t="shared" si="35"/>
        <v/>
      </c>
      <c r="AP131" s="4" t="str">
        <f t="shared" si="36"/>
        <v/>
      </c>
      <c r="AQ131" s="4" t="str">
        <f t="shared" si="48"/>
        <v/>
      </c>
      <c r="AR131" s="4"/>
      <c r="AS131" s="4" t="str">
        <f t="shared" si="38"/>
        <v/>
      </c>
      <c r="AT131" s="4" t="s">
        <v>880</v>
      </c>
      <c r="AU131" s="1"/>
      <c r="AV131" s="1" t="str">
        <f t="shared" si="49"/>
        <v>　</v>
      </c>
    </row>
    <row r="132" spans="1:48" ht="24.95" customHeight="1" x14ac:dyDescent="0.15">
      <c r="A132" s="25">
        <v>78</v>
      </c>
      <c r="B132" s="5"/>
      <c r="C132" s="5"/>
      <c r="D132" s="5"/>
      <c r="E132" s="5"/>
      <c r="F132" s="5"/>
      <c r="G132" s="150"/>
      <c r="H132" s="151"/>
      <c r="I132" s="150"/>
      <c r="J132" s="151"/>
      <c r="K132" s="141"/>
      <c r="L132" s="142"/>
      <c r="M132" s="142"/>
      <c r="N132" s="142"/>
      <c r="O132" s="143"/>
      <c r="P132" s="141"/>
      <c r="Q132" s="142"/>
      <c r="R132" s="142"/>
      <c r="S132" s="142"/>
      <c r="T132" s="143"/>
      <c r="U132" s="6"/>
      <c r="Y132" s="4" t="str">
        <f t="shared" si="40"/>
        <v/>
      </c>
      <c r="Z132" s="72" t="str">
        <f t="shared" si="41"/>
        <v/>
      </c>
      <c r="AA132" s="72" t="str">
        <f t="shared" si="42"/>
        <v/>
      </c>
      <c r="AB132" s="73" t="str">
        <f>IF($Z132="","",VLOOKUP($Z132,'(種目・作業用)'!$A$2:$D$37,2,FALSE))</f>
        <v/>
      </c>
      <c r="AC132" s="73" t="str">
        <f>IF($Z132="","",VLOOKUP($Z132,'(種目・作業用)'!$A$2:$D$37,3,FALSE))</f>
        <v/>
      </c>
      <c r="AD132" s="73" t="str">
        <f>IF($Z132="","",VLOOKUP($Z132,'(種目・作業用)'!$A$2:$D$37,4,FALSE))</f>
        <v/>
      </c>
      <c r="AE132" s="74" t="str">
        <f t="shared" si="25"/>
        <v/>
      </c>
      <c r="AF132" s="73" t="str">
        <f>IF($AA132="","",VLOOKUP($AA132,'(種目・作業用)'!$A$2:$D$37,2,FALSE))</f>
        <v/>
      </c>
      <c r="AG132" s="73" t="str">
        <f>IF($AA132="","",VLOOKUP($AA132,'(種目・作業用)'!$A$2:$D$37,3,FALSE))</f>
        <v/>
      </c>
      <c r="AH132" s="73" t="str">
        <f>IF($AA132="","",VLOOKUP($AA132,'(種目・作業用)'!$A$2:$D$37,4,FALSE))</f>
        <v/>
      </c>
      <c r="AI132" s="74" t="str">
        <f t="shared" si="26"/>
        <v/>
      </c>
      <c r="AJ132" s="4" t="str">
        <f t="shared" si="43"/>
        <v xml:space="preserve"> </v>
      </c>
      <c r="AK132" s="4" t="str">
        <f t="shared" si="44"/>
        <v xml:space="preserve"> </v>
      </c>
      <c r="AL132" s="4" t="str">
        <f t="shared" si="45"/>
        <v/>
      </c>
      <c r="AM132" s="4" t="str">
        <f t="shared" si="46"/>
        <v/>
      </c>
      <c r="AN132" s="4" t="str">
        <f t="shared" si="47"/>
        <v/>
      </c>
      <c r="AO132" s="75" t="str">
        <f t="shared" si="35"/>
        <v/>
      </c>
      <c r="AP132" s="4" t="str">
        <f t="shared" si="36"/>
        <v/>
      </c>
      <c r="AQ132" s="4" t="str">
        <f t="shared" si="48"/>
        <v/>
      </c>
      <c r="AR132" s="4"/>
      <c r="AS132" s="4" t="str">
        <f t="shared" si="38"/>
        <v/>
      </c>
      <c r="AT132" s="4" t="s">
        <v>880</v>
      </c>
      <c r="AU132" s="1"/>
      <c r="AV132" s="1" t="str">
        <f t="shared" si="49"/>
        <v>　</v>
      </c>
    </row>
    <row r="133" spans="1:48" ht="24.95" customHeight="1" x14ac:dyDescent="0.15">
      <c r="A133" s="25">
        <v>79</v>
      </c>
      <c r="B133" s="5"/>
      <c r="C133" s="5"/>
      <c r="D133" s="5"/>
      <c r="E133" s="5"/>
      <c r="F133" s="5"/>
      <c r="G133" s="150"/>
      <c r="H133" s="151"/>
      <c r="I133" s="150"/>
      <c r="J133" s="151"/>
      <c r="K133" s="141"/>
      <c r="L133" s="142"/>
      <c r="M133" s="142"/>
      <c r="N133" s="142"/>
      <c r="O133" s="143"/>
      <c r="P133" s="141"/>
      <c r="Q133" s="142"/>
      <c r="R133" s="142"/>
      <c r="S133" s="142"/>
      <c r="T133" s="143"/>
      <c r="U133" s="6"/>
      <c r="Y133" s="4" t="str">
        <f t="shared" si="40"/>
        <v/>
      </c>
      <c r="Z133" s="72" t="str">
        <f t="shared" si="41"/>
        <v/>
      </c>
      <c r="AA133" s="72" t="str">
        <f t="shared" si="42"/>
        <v/>
      </c>
      <c r="AB133" s="73" t="str">
        <f>IF($Z133="","",VLOOKUP($Z133,'(種目・作業用)'!$A$2:$D$37,2,FALSE))</f>
        <v/>
      </c>
      <c r="AC133" s="73" t="str">
        <f>IF($Z133="","",VLOOKUP($Z133,'(種目・作業用)'!$A$2:$D$37,3,FALSE))</f>
        <v/>
      </c>
      <c r="AD133" s="73" t="str">
        <f>IF($Z133="","",VLOOKUP($Z133,'(種目・作業用)'!$A$2:$D$37,4,FALSE))</f>
        <v/>
      </c>
      <c r="AE133" s="74" t="str">
        <f t="shared" si="25"/>
        <v/>
      </c>
      <c r="AF133" s="73" t="str">
        <f>IF($AA133="","",VLOOKUP($AA133,'(種目・作業用)'!$A$2:$D$37,2,FALSE))</f>
        <v/>
      </c>
      <c r="AG133" s="73" t="str">
        <f>IF($AA133="","",VLOOKUP($AA133,'(種目・作業用)'!$A$2:$D$37,3,FALSE))</f>
        <v/>
      </c>
      <c r="AH133" s="73" t="str">
        <f>IF($AA133="","",VLOOKUP($AA133,'(種目・作業用)'!$A$2:$D$37,4,FALSE))</f>
        <v/>
      </c>
      <c r="AI133" s="74" t="str">
        <f t="shared" si="26"/>
        <v/>
      </c>
      <c r="AJ133" s="4" t="str">
        <f t="shared" si="43"/>
        <v xml:space="preserve"> </v>
      </c>
      <c r="AK133" s="4" t="str">
        <f t="shared" si="44"/>
        <v xml:space="preserve"> </v>
      </c>
      <c r="AL133" s="4" t="str">
        <f t="shared" si="45"/>
        <v/>
      </c>
      <c r="AM133" s="4" t="str">
        <f t="shared" si="46"/>
        <v/>
      </c>
      <c r="AN133" s="4" t="str">
        <f t="shared" si="47"/>
        <v/>
      </c>
      <c r="AO133" s="75" t="str">
        <f t="shared" si="35"/>
        <v/>
      </c>
      <c r="AP133" s="4" t="str">
        <f t="shared" si="36"/>
        <v/>
      </c>
      <c r="AQ133" s="4" t="str">
        <f t="shared" si="48"/>
        <v/>
      </c>
      <c r="AR133" s="4"/>
      <c r="AS133" s="4" t="str">
        <f t="shared" si="38"/>
        <v/>
      </c>
      <c r="AT133" s="4" t="s">
        <v>880</v>
      </c>
      <c r="AU133" s="1"/>
      <c r="AV133" s="1" t="str">
        <f t="shared" si="49"/>
        <v>　</v>
      </c>
    </row>
    <row r="134" spans="1:48" ht="24.95" customHeight="1" x14ac:dyDescent="0.15">
      <c r="A134" s="25">
        <v>80</v>
      </c>
      <c r="B134" s="5"/>
      <c r="C134" s="5"/>
      <c r="D134" s="5"/>
      <c r="E134" s="5"/>
      <c r="F134" s="5"/>
      <c r="G134" s="150"/>
      <c r="H134" s="151"/>
      <c r="I134" s="150"/>
      <c r="J134" s="151"/>
      <c r="K134" s="141"/>
      <c r="L134" s="142"/>
      <c r="M134" s="142"/>
      <c r="N134" s="142"/>
      <c r="O134" s="143"/>
      <c r="P134" s="141"/>
      <c r="Q134" s="142"/>
      <c r="R134" s="142"/>
      <c r="S134" s="142"/>
      <c r="T134" s="143"/>
      <c r="U134" s="6"/>
      <c r="Y134" s="4" t="str">
        <f t="shared" si="40"/>
        <v/>
      </c>
      <c r="Z134" s="72" t="str">
        <f t="shared" si="41"/>
        <v/>
      </c>
      <c r="AA134" s="72" t="str">
        <f t="shared" si="42"/>
        <v/>
      </c>
      <c r="AB134" s="73" t="str">
        <f>IF($Z134="","",VLOOKUP($Z134,'(種目・作業用)'!$A$2:$D$37,2,FALSE))</f>
        <v/>
      </c>
      <c r="AC134" s="73" t="str">
        <f>IF($Z134="","",VLOOKUP($Z134,'(種目・作業用)'!$A$2:$D$37,3,FALSE))</f>
        <v/>
      </c>
      <c r="AD134" s="73" t="str">
        <f>IF($Z134="","",VLOOKUP($Z134,'(種目・作業用)'!$A$2:$D$37,4,FALSE))</f>
        <v/>
      </c>
      <c r="AE134" s="74" t="str">
        <f t="shared" si="25"/>
        <v/>
      </c>
      <c r="AF134" s="73" t="str">
        <f>IF($AA134="","",VLOOKUP($AA134,'(種目・作業用)'!$A$2:$D$37,2,FALSE))</f>
        <v/>
      </c>
      <c r="AG134" s="73" t="str">
        <f>IF($AA134="","",VLOOKUP($AA134,'(種目・作業用)'!$A$2:$D$37,3,FALSE))</f>
        <v/>
      </c>
      <c r="AH134" s="73" t="str">
        <f>IF($AA134="","",VLOOKUP($AA134,'(種目・作業用)'!$A$2:$D$37,4,FALSE))</f>
        <v/>
      </c>
      <c r="AI134" s="74" t="str">
        <f t="shared" si="26"/>
        <v/>
      </c>
      <c r="AJ134" s="4" t="str">
        <f t="shared" si="43"/>
        <v xml:space="preserve"> </v>
      </c>
      <c r="AK134" s="4" t="str">
        <f t="shared" si="44"/>
        <v xml:space="preserve"> </v>
      </c>
      <c r="AL134" s="4" t="str">
        <f t="shared" si="45"/>
        <v/>
      </c>
      <c r="AM134" s="4" t="str">
        <f t="shared" si="46"/>
        <v/>
      </c>
      <c r="AN134" s="4" t="str">
        <f t="shared" si="47"/>
        <v/>
      </c>
      <c r="AO134" s="75" t="str">
        <f t="shared" si="35"/>
        <v/>
      </c>
      <c r="AP134" s="4" t="str">
        <f t="shared" si="36"/>
        <v/>
      </c>
      <c r="AQ134" s="4" t="str">
        <f t="shared" si="48"/>
        <v/>
      </c>
      <c r="AR134" s="4"/>
      <c r="AS134" s="4" t="str">
        <f t="shared" si="38"/>
        <v/>
      </c>
      <c r="AT134" s="4" t="s">
        <v>880</v>
      </c>
      <c r="AU134" s="1"/>
      <c r="AV134" s="1" t="str">
        <f t="shared" si="49"/>
        <v>　</v>
      </c>
    </row>
    <row r="135" spans="1:48" ht="24.95" customHeight="1" x14ac:dyDescent="0.15">
      <c r="A135" s="25">
        <v>81</v>
      </c>
      <c r="B135" s="5"/>
      <c r="C135" s="5"/>
      <c r="D135" s="5"/>
      <c r="E135" s="5"/>
      <c r="F135" s="5"/>
      <c r="G135" s="150"/>
      <c r="H135" s="151"/>
      <c r="I135" s="150"/>
      <c r="J135" s="151"/>
      <c r="K135" s="141"/>
      <c r="L135" s="142"/>
      <c r="M135" s="142"/>
      <c r="N135" s="142"/>
      <c r="O135" s="143"/>
      <c r="P135" s="141"/>
      <c r="Q135" s="142"/>
      <c r="R135" s="142"/>
      <c r="S135" s="142"/>
      <c r="T135" s="143"/>
      <c r="U135" s="6"/>
      <c r="Y135" s="4" t="str">
        <f t="shared" si="40"/>
        <v/>
      </c>
      <c r="Z135" s="72" t="str">
        <f t="shared" si="41"/>
        <v/>
      </c>
      <c r="AA135" s="72" t="str">
        <f t="shared" si="42"/>
        <v/>
      </c>
      <c r="AB135" s="73" t="str">
        <f>IF($Z135="","",VLOOKUP($Z135,'(種目・作業用)'!$A$2:$D$37,2,FALSE))</f>
        <v/>
      </c>
      <c r="AC135" s="73" t="str">
        <f>IF($Z135="","",VLOOKUP($Z135,'(種目・作業用)'!$A$2:$D$37,3,FALSE))</f>
        <v/>
      </c>
      <c r="AD135" s="73" t="str">
        <f>IF($Z135="","",VLOOKUP($Z135,'(種目・作業用)'!$A$2:$D$37,4,FALSE))</f>
        <v/>
      </c>
      <c r="AE135" s="74" t="str">
        <f t="shared" si="25"/>
        <v/>
      </c>
      <c r="AF135" s="73" t="str">
        <f>IF($AA135="","",VLOOKUP($AA135,'(種目・作業用)'!$A$2:$D$37,2,FALSE))</f>
        <v/>
      </c>
      <c r="AG135" s="73" t="str">
        <f>IF($AA135="","",VLOOKUP($AA135,'(種目・作業用)'!$A$2:$D$37,3,FALSE))</f>
        <v/>
      </c>
      <c r="AH135" s="73" t="str">
        <f>IF($AA135="","",VLOOKUP($AA135,'(種目・作業用)'!$A$2:$D$37,4,FALSE))</f>
        <v/>
      </c>
      <c r="AI135" s="74" t="str">
        <f t="shared" si="26"/>
        <v/>
      </c>
      <c r="AJ135" s="4" t="str">
        <f t="shared" si="43"/>
        <v xml:space="preserve"> </v>
      </c>
      <c r="AK135" s="4" t="str">
        <f t="shared" si="44"/>
        <v xml:space="preserve"> </v>
      </c>
      <c r="AL135" s="4" t="str">
        <f t="shared" si="45"/>
        <v/>
      </c>
      <c r="AM135" s="4" t="str">
        <f t="shared" si="46"/>
        <v/>
      </c>
      <c r="AN135" s="4" t="str">
        <f t="shared" si="47"/>
        <v/>
      </c>
      <c r="AO135" s="75" t="str">
        <f t="shared" si="35"/>
        <v/>
      </c>
      <c r="AP135" s="4" t="str">
        <f t="shared" si="36"/>
        <v/>
      </c>
      <c r="AQ135" s="4" t="str">
        <f t="shared" si="48"/>
        <v/>
      </c>
      <c r="AR135" s="4"/>
      <c r="AS135" s="4" t="str">
        <f t="shared" si="38"/>
        <v/>
      </c>
      <c r="AT135" s="4" t="s">
        <v>880</v>
      </c>
      <c r="AU135" s="1"/>
      <c r="AV135" s="1" t="str">
        <f t="shared" si="49"/>
        <v>　</v>
      </c>
    </row>
    <row r="136" spans="1:48" ht="24.95" customHeight="1" x14ac:dyDescent="0.15">
      <c r="A136" s="25">
        <v>82</v>
      </c>
      <c r="B136" s="5"/>
      <c r="C136" s="5"/>
      <c r="D136" s="5"/>
      <c r="E136" s="5"/>
      <c r="F136" s="5"/>
      <c r="G136" s="150"/>
      <c r="H136" s="151"/>
      <c r="I136" s="150"/>
      <c r="J136" s="151"/>
      <c r="K136" s="141"/>
      <c r="L136" s="142"/>
      <c r="M136" s="142"/>
      <c r="N136" s="142"/>
      <c r="O136" s="143"/>
      <c r="P136" s="141"/>
      <c r="Q136" s="142"/>
      <c r="R136" s="142"/>
      <c r="S136" s="142"/>
      <c r="T136" s="143"/>
      <c r="U136" s="6"/>
      <c r="Y136" s="4" t="str">
        <f t="shared" si="40"/>
        <v/>
      </c>
      <c r="Z136" s="72" t="str">
        <f t="shared" si="41"/>
        <v/>
      </c>
      <c r="AA136" s="72" t="str">
        <f t="shared" si="42"/>
        <v/>
      </c>
      <c r="AB136" s="73" t="str">
        <f>IF($Z136="","",VLOOKUP($Z136,'(種目・作業用)'!$A$2:$D$37,2,FALSE))</f>
        <v/>
      </c>
      <c r="AC136" s="73" t="str">
        <f>IF($Z136="","",VLOOKUP($Z136,'(種目・作業用)'!$A$2:$D$37,3,FALSE))</f>
        <v/>
      </c>
      <c r="AD136" s="73" t="str">
        <f>IF($Z136="","",VLOOKUP($Z136,'(種目・作業用)'!$A$2:$D$37,4,FALSE))</f>
        <v/>
      </c>
      <c r="AE136" s="74" t="str">
        <f t="shared" ref="AE136:AE154" si="50">IF(K136="","",K136)</f>
        <v/>
      </c>
      <c r="AF136" s="73" t="str">
        <f>IF($AA136="","",VLOOKUP($AA136,'(種目・作業用)'!$A$2:$D$37,2,FALSE))</f>
        <v/>
      </c>
      <c r="AG136" s="73" t="str">
        <f>IF($AA136="","",VLOOKUP($AA136,'(種目・作業用)'!$A$2:$D$37,3,FALSE))</f>
        <v/>
      </c>
      <c r="AH136" s="73" t="str">
        <f>IF($AA136="","",VLOOKUP($AA136,'(種目・作業用)'!$A$2:$D$37,4,FALSE))</f>
        <v/>
      </c>
      <c r="AI136" s="74" t="str">
        <f t="shared" ref="AI136:AI154" si="51">IF(P136="","",P136)</f>
        <v/>
      </c>
      <c r="AJ136" s="4" t="str">
        <f t="shared" si="43"/>
        <v xml:space="preserve"> </v>
      </c>
      <c r="AK136" s="4" t="str">
        <f t="shared" si="44"/>
        <v xml:space="preserve"> </v>
      </c>
      <c r="AL136" s="4" t="str">
        <f t="shared" si="45"/>
        <v/>
      </c>
      <c r="AM136" s="4" t="str">
        <f t="shared" si="46"/>
        <v/>
      </c>
      <c r="AN136" s="4" t="str">
        <f t="shared" si="47"/>
        <v/>
      </c>
      <c r="AO136" s="75" t="str">
        <f t="shared" si="35"/>
        <v/>
      </c>
      <c r="AP136" s="4" t="str">
        <f t="shared" si="36"/>
        <v/>
      </c>
      <c r="AQ136" s="4" t="str">
        <f t="shared" si="48"/>
        <v/>
      </c>
      <c r="AR136" s="4"/>
      <c r="AS136" s="4" t="str">
        <f t="shared" si="38"/>
        <v/>
      </c>
      <c r="AT136" s="4" t="s">
        <v>880</v>
      </c>
      <c r="AU136" s="1"/>
      <c r="AV136" s="1" t="str">
        <f t="shared" si="49"/>
        <v>　</v>
      </c>
    </row>
    <row r="137" spans="1:48" ht="24.95" customHeight="1" x14ac:dyDescent="0.15">
      <c r="A137" s="25">
        <v>83</v>
      </c>
      <c r="B137" s="5"/>
      <c r="C137" s="5"/>
      <c r="D137" s="5"/>
      <c r="E137" s="5"/>
      <c r="F137" s="5"/>
      <c r="G137" s="150"/>
      <c r="H137" s="151"/>
      <c r="I137" s="150"/>
      <c r="J137" s="151"/>
      <c r="K137" s="141"/>
      <c r="L137" s="142"/>
      <c r="M137" s="142"/>
      <c r="N137" s="142"/>
      <c r="O137" s="143"/>
      <c r="P137" s="141"/>
      <c r="Q137" s="142"/>
      <c r="R137" s="142"/>
      <c r="S137" s="142"/>
      <c r="T137" s="143"/>
      <c r="U137" s="6"/>
      <c r="Y137" s="4" t="str">
        <f t="shared" si="40"/>
        <v/>
      </c>
      <c r="Z137" s="72" t="str">
        <f t="shared" si="41"/>
        <v/>
      </c>
      <c r="AA137" s="72" t="str">
        <f t="shared" si="42"/>
        <v/>
      </c>
      <c r="AB137" s="73" t="str">
        <f>IF($Z137="","",VLOOKUP($Z137,'(種目・作業用)'!$A$2:$D$37,2,FALSE))</f>
        <v/>
      </c>
      <c r="AC137" s="73" t="str">
        <f>IF($Z137="","",VLOOKUP($Z137,'(種目・作業用)'!$A$2:$D$37,3,FALSE))</f>
        <v/>
      </c>
      <c r="AD137" s="73" t="str">
        <f>IF($Z137="","",VLOOKUP($Z137,'(種目・作業用)'!$A$2:$D$37,4,FALSE))</f>
        <v/>
      </c>
      <c r="AE137" s="74" t="str">
        <f t="shared" si="50"/>
        <v/>
      </c>
      <c r="AF137" s="73" t="str">
        <f>IF($AA137="","",VLOOKUP($AA137,'(種目・作業用)'!$A$2:$D$37,2,FALSE))</f>
        <v/>
      </c>
      <c r="AG137" s="73" t="str">
        <f>IF($AA137="","",VLOOKUP($AA137,'(種目・作業用)'!$A$2:$D$37,3,FALSE))</f>
        <v/>
      </c>
      <c r="AH137" s="73" t="str">
        <f>IF($AA137="","",VLOOKUP($AA137,'(種目・作業用)'!$A$2:$D$37,4,FALSE))</f>
        <v/>
      </c>
      <c r="AI137" s="74" t="str">
        <f t="shared" si="51"/>
        <v/>
      </c>
      <c r="AJ137" s="4" t="str">
        <f t="shared" si="43"/>
        <v xml:space="preserve"> </v>
      </c>
      <c r="AK137" s="4" t="str">
        <f t="shared" si="44"/>
        <v xml:space="preserve"> </v>
      </c>
      <c r="AL137" s="4" t="str">
        <f t="shared" si="45"/>
        <v/>
      </c>
      <c r="AM137" s="4" t="str">
        <f t="shared" si="46"/>
        <v/>
      </c>
      <c r="AN137" s="4" t="str">
        <f t="shared" si="47"/>
        <v/>
      </c>
      <c r="AO137" s="75" t="str">
        <f t="shared" si="35"/>
        <v/>
      </c>
      <c r="AP137" s="4" t="str">
        <f t="shared" si="36"/>
        <v/>
      </c>
      <c r="AQ137" s="4" t="str">
        <f t="shared" si="48"/>
        <v/>
      </c>
      <c r="AR137" s="4"/>
      <c r="AS137" s="4" t="str">
        <f t="shared" si="38"/>
        <v/>
      </c>
      <c r="AT137" s="4" t="s">
        <v>880</v>
      </c>
      <c r="AU137" s="1"/>
      <c r="AV137" s="1" t="str">
        <f t="shared" si="49"/>
        <v>　</v>
      </c>
    </row>
    <row r="138" spans="1:48" ht="24.95" customHeight="1" x14ac:dyDescent="0.15">
      <c r="A138" s="25">
        <v>84</v>
      </c>
      <c r="B138" s="5"/>
      <c r="C138" s="5"/>
      <c r="D138" s="5"/>
      <c r="E138" s="5"/>
      <c r="F138" s="5"/>
      <c r="G138" s="150"/>
      <c r="H138" s="151"/>
      <c r="I138" s="150"/>
      <c r="J138" s="151"/>
      <c r="K138" s="141"/>
      <c r="L138" s="142"/>
      <c r="M138" s="142"/>
      <c r="N138" s="142"/>
      <c r="O138" s="143"/>
      <c r="P138" s="141"/>
      <c r="Q138" s="142"/>
      <c r="R138" s="142"/>
      <c r="S138" s="142"/>
      <c r="T138" s="143"/>
      <c r="U138" s="6"/>
      <c r="Y138" s="4" t="str">
        <f t="shared" si="40"/>
        <v/>
      </c>
      <c r="Z138" s="72" t="str">
        <f t="shared" si="41"/>
        <v/>
      </c>
      <c r="AA138" s="72" t="str">
        <f t="shared" si="42"/>
        <v/>
      </c>
      <c r="AB138" s="73" t="str">
        <f>IF($Z138="","",VLOOKUP($Z138,'(種目・作業用)'!$A$2:$D$37,2,FALSE))</f>
        <v/>
      </c>
      <c r="AC138" s="73" t="str">
        <f>IF($Z138="","",VLOOKUP($Z138,'(種目・作業用)'!$A$2:$D$37,3,FALSE))</f>
        <v/>
      </c>
      <c r="AD138" s="73" t="str">
        <f>IF($Z138="","",VLOOKUP($Z138,'(種目・作業用)'!$A$2:$D$37,4,FALSE))</f>
        <v/>
      </c>
      <c r="AE138" s="74" t="str">
        <f t="shared" si="50"/>
        <v/>
      </c>
      <c r="AF138" s="73" t="str">
        <f>IF($AA138="","",VLOOKUP($AA138,'(種目・作業用)'!$A$2:$D$37,2,FALSE))</f>
        <v/>
      </c>
      <c r="AG138" s="73" t="str">
        <f>IF($AA138="","",VLOOKUP($AA138,'(種目・作業用)'!$A$2:$D$37,3,FALSE))</f>
        <v/>
      </c>
      <c r="AH138" s="73" t="str">
        <f>IF($AA138="","",VLOOKUP($AA138,'(種目・作業用)'!$A$2:$D$37,4,FALSE))</f>
        <v/>
      </c>
      <c r="AI138" s="74" t="str">
        <f t="shared" si="51"/>
        <v/>
      </c>
      <c r="AJ138" s="4" t="str">
        <f t="shared" si="43"/>
        <v xml:space="preserve"> </v>
      </c>
      <c r="AK138" s="4" t="str">
        <f t="shared" si="44"/>
        <v xml:space="preserve"> </v>
      </c>
      <c r="AL138" s="4" t="str">
        <f t="shared" si="45"/>
        <v/>
      </c>
      <c r="AM138" s="4" t="str">
        <f t="shared" si="46"/>
        <v/>
      </c>
      <c r="AN138" s="4" t="str">
        <f t="shared" si="47"/>
        <v/>
      </c>
      <c r="AO138" s="75" t="str">
        <f t="shared" si="35"/>
        <v/>
      </c>
      <c r="AP138" s="4" t="str">
        <f t="shared" si="36"/>
        <v/>
      </c>
      <c r="AQ138" s="4" t="str">
        <f t="shared" si="48"/>
        <v/>
      </c>
      <c r="AR138" s="4"/>
      <c r="AS138" s="4" t="str">
        <f t="shared" si="38"/>
        <v/>
      </c>
      <c r="AT138" s="4" t="s">
        <v>880</v>
      </c>
      <c r="AU138" s="1"/>
      <c r="AV138" s="1" t="str">
        <f t="shared" si="49"/>
        <v>　</v>
      </c>
    </row>
    <row r="139" spans="1:48" ht="24.95" customHeight="1" x14ac:dyDescent="0.15">
      <c r="A139" s="25">
        <v>85</v>
      </c>
      <c r="B139" s="5"/>
      <c r="C139" s="5"/>
      <c r="D139" s="5"/>
      <c r="E139" s="5"/>
      <c r="F139" s="5"/>
      <c r="G139" s="150"/>
      <c r="H139" s="151"/>
      <c r="I139" s="150"/>
      <c r="J139" s="151"/>
      <c r="K139" s="141"/>
      <c r="L139" s="142"/>
      <c r="M139" s="142"/>
      <c r="N139" s="142"/>
      <c r="O139" s="143"/>
      <c r="P139" s="141"/>
      <c r="Q139" s="142"/>
      <c r="R139" s="142"/>
      <c r="S139" s="142"/>
      <c r="T139" s="143"/>
      <c r="U139" s="6"/>
      <c r="Y139" s="4" t="str">
        <f t="shared" si="40"/>
        <v/>
      </c>
      <c r="Z139" s="72" t="str">
        <f t="shared" si="41"/>
        <v/>
      </c>
      <c r="AA139" s="72" t="str">
        <f t="shared" si="42"/>
        <v/>
      </c>
      <c r="AB139" s="73" t="str">
        <f>IF($Z139="","",VLOOKUP($Z139,'(種目・作業用)'!$A$2:$D$37,2,FALSE))</f>
        <v/>
      </c>
      <c r="AC139" s="73" t="str">
        <f>IF($Z139="","",VLOOKUP($Z139,'(種目・作業用)'!$A$2:$D$37,3,FALSE))</f>
        <v/>
      </c>
      <c r="AD139" s="73" t="str">
        <f>IF($Z139="","",VLOOKUP($Z139,'(種目・作業用)'!$A$2:$D$37,4,FALSE))</f>
        <v/>
      </c>
      <c r="AE139" s="74" t="str">
        <f t="shared" si="50"/>
        <v/>
      </c>
      <c r="AF139" s="73" t="str">
        <f>IF($AA139="","",VLOOKUP($AA139,'(種目・作業用)'!$A$2:$D$37,2,FALSE))</f>
        <v/>
      </c>
      <c r="AG139" s="73" t="str">
        <f>IF($AA139="","",VLOOKUP($AA139,'(種目・作業用)'!$A$2:$D$37,3,FALSE))</f>
        <v/>
      </c>
      <c r="AH139" s="73" t="str">
        <f>IF($AA139="","",VLOOKUP($AA139,'(種目・作業用)'!$A$2:$D$37,4,FALSE))</f>
        <v/>
      </c>
      <c r="AI139" s="74" t="str">
        <f t="shared" si="51"/>
        <v/>
      </c>
      <c r="AJ139" s="4" t="str">
        <f t="shared" si="43"/>
        <v xml:space="preserve"> </v>
      </c>
      <c r="AK139" s="4" t="str">
        <f t="shared" si="44"/>
        <v xml:space="preserve"> </v>
      </c>
      <c r="AL139" s="4" t="str">
        <f t="shared" si="45"/>
        <v/>
      </c>
      <c r="AM139" s="4" t="str">
        <f t="shared" si="46"/>
        <v/>
      </c>
      <c r="AN139" s="4" t="str">
        <f t="shared" si="47"/>
        <v/>
      </c>
      <c r="AO139" s="75" t="str">
        <f t="shared" ref="AO139:AO154" si="52">IF(ISNUMBER(AL139),VLOOKUP(AT139,$AT$205:$AU$252,2,FALSE),"")</f>
        <v/>
      </c>
      <c r="AP139" s="4" t="str">
        <f t="shared" ref="AP139:AP154" si="53">IF(ISNUMBER(AL139),$AP$4,"")</f>
        <v/>
      </c>
      <c r="AQ139" s="4" t="str">
        <f t="shared" si="48"/>
        <v/>
      </c>
      <c r="AR139" s="4"/>
      <c r="AS139" s="4" t="str">
        <f t="shared" ref="AS139:AS154" si="54">IF(ISNUMBER(AL139),$AN$4,"")</f>
        <v/>
      </c>
      <c r="AT139" s="4" t="s">
        <v>880</v>
      </c>
      <c r="AU139" s="1"/>
      <c r="AV139" s="1" t="str">
        <f t="shared" ref="AV139:AV154" si="55">IF(LEN(C139)&gt;6,SUBSTITUTE(C139,"　",""),IF(LEN(C139)=6,C139,IF(LEN(C139)=5,CONCATENATE(C139,"　"),IF(LEN(C139)=4,CONCATENATE(SUBSTITUTE(C139,"　","　　"),"　"),CONCATENATE(SUBSTITUTE(C139,"　","　　　"),"　")))))</f>
        <v>　</v>
      </c>
    </row>
    <row r="140" spans="1:48" ht="24.95" customHeight="1" x14ac:dyDescent="0.15">
      <c r="A140" s="25">
        <v>86</v>
      </c>
      <c r="B140" s="5"/>
      <c r="C140" s="5"/>
      <c r="D140" s="5"/>
      <c r="E140" s="5"/>
      <c r="F140" s="5"/>
      <c r="G140" s="150"/>
      <c r="H140" s="151"/>
      <c r="I140" s="150"/>
      <c r="J140" s="151"/>
      <c r="K140" s="141"/>
      <c r="L140" s="142"/>
      <c r="M140" s="142"/>
      <c r="N140" s="142"/>
      <c r="O140" s="143"/>
      <c r="P140" s="141"/>
      <c r="Q140" s="142"/>
      <c r="R140" s="142"/>
      <c r="S140" s="142"/>
      <c r="T140" s="143"/>
      <c r="U140" s="6"/>
      <c r="Y140" s="4" t="str">
        <f t="shared" si="40"/>
        <v/>
      </c>
      <c r="Z140" s="72" t="str">
        <f t="shared" si="41"/>
        <v/>
      </c>
      <c r="AA140" s="72" t="str">
        <f t="shared" si="42"/>
        <v/>
      </c>
      <c r="AB140" s="73" t="str">
        <f>IF($Z140="","",VLOOKUP($Z140,'(種目・作業用)'!$A$2:$D$37,2,FALSE))</f>
        <v/>
      </c>
      <c r="AC140" s="73" t="str">
        <f>IF($Z140="","",VLOOKUP($Z140,'(種目・作業用)'!$A$2:$D$37,3,FALSE))</f>
        <v/>
      </c>
      <c r="AD140" s="73" t="str">
        <f>IF($Z140="","",VLOOKUP($Z140,'(種目・作業用)'!$A$2:$D$37,4,FALSE))</f>
        <v/>
      </c>
      <c r="AE140" s="74" t="str">
        <f t="shared" si="50"/>
        <v/>
      </c>
      <c r="AF140" s="73" t="str">
        <f>IF($AA140="","",VLOOKUP($AA140,'(種目・作業用)'!$A$2:$D$37,2,FALSE))</f>
        <v/>
      </c>
      <c r="AG140" s="73" t="str">
        <f>IF($AA140="","",VLOOKUP($AA140,'(種目・作業用)'!$A$2:$D$37,3,FALSE))</f>
        <v/>
      </c>
      <c r="AH140" s="73" t="str">
        <f>IF($AA140="","",VLOOKUP($AA140,'(種目・作業用)'!$A$2:$D$37,4,FALSE))</f>
        <v/>
      </c>
      <c r="AI140" s="74" t="str">
        <f t="shared" si="51"/>
        <v/>
      </c>
      <c r="AJ140" s="4" t="str">
        <f t="shared" si="43"/>
        <v xml:space="preserve"> </v>
      </c>
      <c r="AK140" s="4" t="str">
        <f t="shared" si="44"/>
        <v xml:space="preserve"> </v>
      </c>
      <c r="AL140" s="4" t="str">
        <f t="shared" si="45"/>
        <v/>
      </c>
      <c r="AM140" s="4" t="str">
        <f t="shared" si="46"/>
        <v/>
      </c>
      <c r="AN140" s="4" t="str">
        <f t="shared" si="47"/>
        <v/>
      </c>
      <c r="AO140" s="75" t="str">
        <f t="shared" si="52"/>
        <v/>
      </c>
      <c r="AP140" s="4" t="str">
        <f t="shared" si="53"/>
        <v/>
      </c>
      <c r="AQ140" s="4" t="str">
        <f t="shared" si="48"/>
        <v/>
      </c>
      <c r="AR140" s="4"/>
      <c r="AS140" s="4" t="str">
        <f t="shared" si="54"/>
        <v/>
      </c>
      <c r="AT140" s="4" t="s">
        <v>880</v>
      </c>
      <c r="AU140" s="1"/>
      <c r="AV140" s="1" t="str">
        <f t="shared" si="55"/>
        <v>　</v>
      </c>
    </row>
    <row r="141" spans="1:48" ht="24.95" customHeight="1" x14ac:dyDescent="0.15">
      <c r="A141" s="25">
        <v>87</v>
      </c>
      <c r="B141" s="5"/>
      <c r="C141" s="5"/>
      <c r="D141" s="5"/>
      <c r="E141" s="5"/>
      <c r="F141" s="5"/>
      <c r="G141" s="150"/>
      <c r="H141" s="151"/>
      <c r="I141" s="150"/>
      <c r="J141" s="151"/>
      <c r="K141" s="141"/>
      <c r="L141" s="142"/>
      <c r="M141" s="142"/>
      <c r="N141" s="142"/>
      <c r="O141" s="143"/>
      <c r="P141" s="141"/>
      <c r="Q141" s="142"/>
      <c r="R141" s="142"/>
      <c r="S141" s="142"/>
      <c r="T141" s="143"/>
      <c r="U141" s="6"/>
      <c r="Y141" s="4" t="str">
        <f t="shared" si="40"/>
        <v/>
      </c>
      <c r="Z141" s="72" t="str">
        <f t="shared" si="41"/>
        <v/>
      </c>
      <c r="AA141" s="72" t="str">
        <f t="shared" si="42"/>
        <v/>
      </c>
      <c r="AB141" s="73" t="str">
        <f>IF($Z141="","",VLOOKUP($Z141,'(種目・作業用)'!$A$2:$D$37,2,FALSE))</f>
        <v/>
      </c>
      <c r="AC141" s="73" t="str">
        <f>IF($Z141="","",VLOOKUP($Z141,'(種目・作業用)'!$A$2:$D$37,3,FALSE))</f>
        <v/>
      </c>
      <c r="AD141" s="73" t="str">
        <f>IF($Z141="","",VLOOKUP($Z141,'(種目・作業用)'!$A$2:$D$37,4,FALSE))</f>
        <v/>
      </c>
      <c r="AE141" s="74" t="str">
        <f t="shared" si="50"/>
        <v/>
      </c>
      <c r="AF141" s="73" t="str">
        <f>IF($AA141="","",VLOOKUP($AA141,'(種目・作業用)'!$A$2:$D$37,2,FALSE))</f>
        <v/>
      </c>
      <c r="AG141" s="73" t="str">
        <f>IF($AA141="","",VLOOKUP($AA141,'(種目・作業用)'!$A$2:$D$37,3,FALSE))</f>
        <v/>
      </c>
      <c r="AH141" s="73" t="str">
        <f>IF($AA141="","",VLOOKUP($AA141,'(種目・作業用)'!$A$2:$D$37,4,FALSE))</f>
        <v/>
      </c>
      <c r="AI141" s="74" t="str">
        <f t="shared" si="51"/>
        <v/>
      </c>
      <c r="AJ141" s="4" t="str">
        <f t="shared" si="43"/>
        <v xml:space="preserve"> </v>
      </c>
      <c r="AK141" s="4" t="str">
        <f t="shared" si="44"/>
        <v xml:space="preserve"> </v>
      </c>
      <c r="AL141" s="4" t="str">
        <f t="shared" si="45"/>
        <v/>
      </c>
      <c r="AM141" s="4" t="str">
        <f t="shared" si="46"/>
        <v/>
      </c>
      <c r="AN141" s="4" t="str">
        <f t="shared" si="47"/>
        <v/>
      </c>
      <c r="AO141" s="75" t="str">
        <f t="shared" si="52"/>
        <v/>
      </c>
      <c r="AP141" s="4" t="str">
        <f t="shared" si="53"/>
        <v/>
      </c>
      <c r="AQ141" s="4" t="str">
        <f t="shared" si="48"/>
        <v/>
      </c>
      <c r="AR141" s="4"/>
      <c r="AS141" s="4" t="str">
        <f t="shared" si="54"/>
        <v/>
      </c>
      <c r="AT141" s="4" t="s">
        <v>880</v>
      </c>
      <c r="AU141" s="1"/>
      <c r="AV141" s="1" t="str">
        <f t="shared" si="55"/>
        <v>　</v>
      </c>
    </row>
    <row r="142" spans="1:48" ht="24.95" customHeight="1" x14ac:dyDescent="0.15">
      <c r="A142" s="25">
        <v>88</v>
      </c>
      <c r="B142" s="5"/>
      <c r="C142" s="5"/>
      <c r="D142" s="5"/>
      <c r="E142" s="5"/>
      <c r="F142" s="5"/>
      <c r="G142" s="150"/>
      <c r="H142" s="151"/>
      <c r="I142" s="150"/>
      <c r="J142" s="151"/>
      <c r="K142" s="141"/>
      <c r="L142" s="142"/>
      <c r="M142" s="142"/>
      <c r="N142" s="142"/>
      <c r="O142" s="143"/>
      <c r="P142" s="141"/>
      <c r="Q142" s="142"/>
      <c r="R142" s="142"/>
      <c r="S142" s="142"/>
      <c r="T142" s="143"/>
      <c r="U142" s="6"/>
      <c r="Y142" s="4" t="str">
        <f t="shared" si="40"/>
        <v/>
      </c>
      <c r="Z142" s="72" t="str">
        <f t="shared" si="41"/>
        <v/>
      </c>
      <c r="AA142" s="72" t="str">
        <f t="shared" si="42"/>
        <v/>
      </c>
      <c r="AB142" s="73" t="str">
        <f>IF($Z142="","",VLOOKUP($Z142,'(種目・作業用)'!$A$2:$D$37,2,FALSE))</f>
        <v/>
      </c>
      <c r="AC142" s="73" t="str">
        <f>IF($Z142="","",VLOOKUP($Z142,'(種目・作業用)'!$A$2:$D$37,3,FALSE))</f>
        <v/>
      </c>
      <c r="AD142" s="73" t="str">
        <f>IF($Z142="","",VLOOKUP($Z142,'(種目・作業用)'!$A$2:$D$37,4,FALSE))</f>
        <v/>
      </c>
      <c r="AE142" s="74" t="str">
        <f t="shared" si="50"/>
        <v/>
      </c>
      <c r="AF142" s="73" t="str">
        <f>IF($AA142="","",VLOOKUP($AA142,'(種目・作業用)'!$A$2:$D$37,2,FALSE))</f>
        <v/>
      </c>
      <c r="AG142" s="73" t="str">
        <f>IF($AA142="","",VLOOKUP($AA142,'(種目・作業用)'!$A$2:$D$37,3,FALSE))</f>
        <v/>
      </c>
      <c r="AH142" s="73" t="str">
        <f>IF($AA142="","",VLOOKUP($AA142,'(種目・作業用)'!$A$2:$D$37,4,FALSE))</f>
        <v/>
      </c>
      <c r="AI142" s="74" t="str">
        <f t="shared" si="51"/>
        <v/>
      </c>
      <c r="AJ142" s="4" t="str">
        <f t="shared" si="43"/>
        <v xml:space="preserve"> </v>
      </c>
      <c r="AK142" s="4" t="str">
        <f t="shared" si="44"/>
        <v xml:space="preserve"> </v>
      </c>
      <c r="AL142" s="4" t="str">
        <f t="shared" si="45"/>
        <v/>
      </c>
      <c r="AM142" s="4" t="str">
        <f t="shared" si="46"/>
        <v/>
      </c>
      <c r="AN142" s="4" t="str">
        <f t="shared" si="47"/>
        <v/>
      </c>
      <c r="AO142" s="75" t="str">
        <f t="shared" si="52"/>
        <v/>
      </c>
      <c r="AP142" s="4" t="str">
        <f t="shared" si="53"/>
        <v/>
      </c>
      <c r="AQ142" s="4" t="str">
        <f t="shared" si="48"/>
        <v/>
      </c>
      <c r="AR142" s="4"/>
      <c r="AS142" s="4" t="str">
        <f t="shared" si="54"/>
        <v/>
      </c>
      <c r="AT142" s="4" t="s">
        <v>880</v>
      </c>
      <c r="AU142" s="1"/>
      <c r="AV142" s="1" t="str">
        <f t="shared" si="55"/>
        <v>　</v>
      </c>
    </row>
    <row r="143" spans="1:48" ht="24.95" customHeight="1" x14ac:dyDescent="0.15">
      <c r="A143" s="25">
        <v>89</v>
      </c>
      <c r="B143" s="5"/>
      <c r="C143" s="5"/>
      <c r="D143" s="5"/>
      <c r="E143" s="5"/>
      <c r="F143" s="5"/>
      <c r="G143" s="150"/>
      <c r="H143" s="151"/>
      <c r="I143" s="150"/>
      <c r="J143" s="151"/>
      <c r="K143" s="141"/>
      <c r="L143" s="142"/>
      <c r="M143" s="142"/>
      <c r="N143" s="142"/>
      <c r="O143" s="143"/>
      <c r="P143" s="141"/>
      <c r="Q143" s="142"/>
      <c r="R143" s="142"/>
      <c r="S143" s="142"/>
      <c r="T143" s="143"/>
      <c r="U143" s="6"/>
      <c r="Y143" s="4" t="str">
        <f t="shared" si="40"/>
        <v/>
      </c>
      <c r="Z143" s="72" t="str">
        <f t="shared" si="41"/>
        <v/>
      </c>
      <c r="AA143" s="72" t="str">
        <f t="shared" si="42"/>
        <v/>
      </c>
      <c r="AB143" s="73" t="str">
        <f>IF($Z143="","",VLOOKUP($Z143,'(種目・作業用)'!$A$2:$D$37,2,FALSE))</f>
        <v/>
      </c>
      <c r="AC143" s="73" t="str">
        <f>IF($Z143="","",VLOOKUP($Z143,'(種目・作業用)'!$A$2:$D$37,3,FALSE))</f>
        <v/>
      </c>
      <c r="AD143" s="73" t="str">
        <f>IF($Z143="","",VLOOKUP($Z143,'(種目・作業用)'!$A$2:$D$37,4,FALSE))</f>
        <v/>
      </c>
      <c r="AE143" s="74" t="str">
        <f t="shared" si="50"/>
        <v/>
      </c>
      <c r="AF143" s="73" t="str">
        <f>IF($AA143="","",VLOOKUP($AA143,'(種目・作業用)'!$A$2:$D$37,2,FALSE))</f>
        <v/>
      </c>
      <c r="AG143" s="73" t="str">
        <f>IF($AA143="","",VLOOKUP($AA143,'(種目・作業用)'!$A$2:$D$37,3,FALSE))</f>
        <v/>
      </c>
      <c r="AH143" s="73" t="str">
        <f>IF($AA143="","",VLOOKUP($AA143,'(種目・作業用)'!$A$2:$D$37,4,FALSE))</f>
        <v/>
      </c>
      <c r="AI143" s="74" t="str">
        <f t="shared" si="51"/>
        <v/>
      </c>
      <c r="AJ143" s="4" t="str">
        <f t="shared" si="43"/>
        <v xml:space="preserve"> </v>
      </c>
      <c r="AK143" s="4" t="str">
        <f t="shared" si="44"/>
        <v xml:space="preserve"> </v>
      </c>
      <c r="AL143" s="4" t="str">
        <f t="shared" si="45"/>
        <v/>
      </c>
      <c r="AM143" s="4" t="str">
        <f t="shared" si="46"/>
        <v/>
      </c>
      <c r="AN143" s="4" t="str">
        <f t="shared" si="47"/>
        <v/>
      </c>
      <c r="AO143" s="75" t="str">
        <f t="shared" si="52"/>
        <v/>
      </c>
      <c r="AP143" s="4" t="str">
        <f t="shared" si="53"/>
        <v/>
      </c>
      <c r="AQ143" s="4" t="str">
        <f t="shared" si="48"/>
        <v/>
      </c>
      <c r="AR143" s="4"/>
      <c r="AS143" s="4" t="str">
        <f t="shared" si="54"/>
        <v/>
      </c>
      <c r="AT143" s="4" t="s">
        <v>880</v>
      </c>
      <c r="AU143" s="1"/>
      <c r="AV143" s="1" t="str">
        <f t="shared" si="55"/>
        <v>　</v>
      </c>
    </row>
    <row r="144" spans="1:48" ht="24.95" customHeight="1" x14ac:dyDescent="0.15">
      <c r="A144" s="25">
        <v>90</v>
      </c>
      <c r="B144" s="5"/>
      <c r="C144" s="5"/>
      <c r="D144" s="5"/>
      <c r="E144" s="5"/>
      <c r="F144" s="5"/>
      <c r="G144" s="150"/>
      <c r="H144" s="151"/>
      <c r="I144" s="150"/>
      <c r="J144" s="151"/>
      <c r="K144" s="141"/>
      <c r="L144" s="142"/>
      <c r="M144" s="142"/>
      <c r="N144" s="142"/>
      <c r="O144" s="143"/>
      <c r="P144" s="141"/>
      <c r="Q144" s="142"/>
      <c r="R144" s="142"/>
      <c r="S144" s="142"/>
      <c r="T144" s="143"/>
      <c r="U144" s="6"/>
      <c r="Y144" s="4" t="str">
        <f t="shared" si="40"/>
        <v/>
      </c>
      <c r="Z144" s="72" t="str">
        <f t="shared" si="41"/>
        <v/>
      </c>
      <c r="AA144" s="72" t="str">
        <f t="shared" si="42"/>
        <v/>
      </c>
      <c r="AB144" s="73" t="str">
        <f>IF($Z144="","",VLOOKUP($Z144,'(種目・作業用)'!$A$2:$D$37,2,FALSE))</f>
        <v/>
      </c>
      <c r="AC144" s="73" t="str">
        <f>IF($Z144="","",VLOOKUP($Z144,'(種目・作業用)'!$A$2:$D$37,3,FALSE))</f>
        <v/>
      </c>
      <c r="AD144" s="73" t="str">
        <f>IF($Z144="","",VLOOKUP($Z144,'(種目・作業用)'!$A$2:$D$37,4,FALSE))</f>
        <v/>
      </c>
      <c r="AE144" s="74" t="str">
        <f t="shared" si="50"/>
        <v/>
      </c>
      <c r="AF144" s="73" t="str">
        <f>IF($AA144="","",VLOOKUP($AA144,'(種目・作業用)'!$A$2:$D$37,2,FALSE))</f>
        <v/>
      </c>
      <c r="AG144" s="73" t="str">
        <f>IF($AA144="","",VLOOKUP($AA144,'(種目・作業用)'!$A$2:$D$37,3,FALSE))</f>
        <v/>
      </c>
      <c r="AH144" s="73" t="str">
        <f>IF($AA144="","",VLOOKUP($AA144,'(種目・作業用)'!$A$2:$D$37,4,FALSE))</f>
        <v/>
      </c>
      <c r="AI144" s="74" t="str">
        <f t="shared" si="51"/>
        <v/>
      </c>
      <c r="AJ144" s="4" t="str">
        <f t="shared" si="43"/>
        <v xml:space="preserve"> </v>
      </c>
      <c r="AK144" s="4" t="str">
        <f t="shared" si="44"/>
        <v xml:space="preserve"> </v>
      </c>
      <c r="AL144" s="4" t="str">
        <f t="shared" si="45"/>
        <v/>
      </c>
      <c r="AM144" s="4" t="str">
        <f t="shared" si="46"/>
        <v/>
      </c>
      <c r="AN144" s="4" t="str">
        <f t="shared" si="47"/>
        <v/>
      </c>
      <c r="AO144" s="75" t="str">
        <f t="shared" si="52"/>
        <v/>
      </c>
      <c r="AP144" s="4" t="str">
        <f t="shared" si="53"/>
        <v/>
      </c>
      <c r="AQ144" s="4" t="str">
        <f t="shared" si="48"/>
        <v/>
      </c>
      <c r="AR144" s="4"/>
      <c r="AS144" s="4" t="str">
        <f t="shared" si="54"/>
        <v/>
      </c>
      <c r="AT144" s="4" t="s">
        <v>880</v>
      </c>
      <c r="AU144" s="1"/>
      <c r="AV144" s="1" t="str">
        <f t="shared" si="55"/>
        <v>　</v>
      </c>
    </row>
    <row r="145" spans="1:48" ht="24.95" customHeight="1" x14ac:dyDescent="0.15">
      <c r="A145" s="25">
        <v>91</v>
      </c>
      <c r="B145" s="5"/>
      <c r="C145" s="5"/>
      <c r="D145" s="5"/>
      <c r="E145" s="5"/>
      <c r="F145" s="5"/>
      <c r="G145" s="150"/>
      <c r="H145" s="151"/>
      <c r="I145" s="150"/>
      <c r="J145" s="151"/>
      <c r="K145" s="141"/>
      <c r="L145" s="142"/>
      <c r="M145" s="142"/>
      <c r="N145" s="142"/>
      <c r="O145" s="143"/>
      <c r="P145" s="141"/>
      <c r="Q145" s="142"/>
      <c r="R145" s="142"/>
      <c r="S145" s="142"/>
      <c r="T145" s="143"/>
      <c r="U145" s="6"/>
      <c r="Y145" s="4" t="str">
        <f t="shared" si="40"/>
        <v/>
      </c>
      <c r="Z145" s="72" t="str">
        <f t="shared" si="41"/>
        <v/>
      </c>
      <c r="AA145" s="72" t="str">
        <f t="shared" si="42"/>
        <v/>
      </c>
      <c r="AB145" s="73" t="str">
        <f>IF($Z145="","",VLOOKUP($Z145,'(種目・作業用)'!$A$2:$D$37,2,FALSE))</f>
        <v/>
      </c>
      <c r="AC145" s="73" t="str">
        <f>IF($Z145="","",VLOOKUP($Z145,'(種目・作業用)'!$A$2:$D$37,3,FALSE))</f>
        <v/>
      </c>
      <c r="AD145" s="73" t="str">
        <f>IF($Z145="","",VLOOKUP($Z145,'(種目・作業用)'!$A$2:$D$37,4,FALSE))</f>
        <v/>
      </c>
      <c r="AE145" s="74" t="str">
        <f t="shared" si="50"/>
        <v/>
      </c>
      <c r="AF145" s="73" t="str">
        <f>IF($AA145="","",VLOOKUP($AA145,'(種目・作業用)'!$A$2:$D$37,2,FALSE))</f>
        <v/>
      </c>
      <c r="AG145" s="73" t="str">
        <f>IF($AA145="","",VLOOKUP($AA145,'(種目・作業用)'!$A$2:$D$37,3,FALSE))</f>
        <v/>
      </c>
      <c r="AH145" s="73" t="str">
        <f>IF($AA145="","",VLOOKUP($AA145,'(種目・作業用)'!$A$2:$D$37,4,FALSE))</f>
        <v/>
      </c>
      <c r="AI145" s="74" t="str">
        <f t="shared" si="51"/>
        <v/>
      </c>
      <c r="AJ145" s="4" t="str">
        <f t="shared" si="43"/>
        <v xml:space="preserve"> </v>
      </c>
      <c r="AK145" s="4" t="str">
        <f t="shared" si="44"/>
        <v xml:space="preserve"> </v>
      </c>
      <c r="AL145" s="4" t="str">
        <f t="shared" si="45"/>
        <v/>
      </c>
      <c r="AM145" s="4" t="str">
        <f t="shared" si="46"/>
        <v/>
      </c>
      <c r="AN145" s="4" t="str">
        <f t="shared" si="47"/>
        <v/>
      </c>
      <c r="AO145" s="75" t="str">
        <f t="shared" si="52"/>
        <v/>
      </c>
      <c r="AP145" s="4" t="str">
        <f t="shared" si="53"/>
        <v/>
      </c>
      <c r="AQ145" s="4" t="str">
        <f t="shared" si="48"/>
        <v/>
      </c>
      <c r="AR145" s="4"/>
      <c r="AS145" s="4" t="str">
        <f t="shared" si="54"/>
        <v/>
      </c>
      <c r="AT145" s="4" t="s">
        <v>880</v>
      </c>
      <c r="AU145" s="1"/>
      <c r="AV145" s="1" t="str">
        <f t="shared" si="55"/>
        <v>　</v>
      </c>
    </row>
    <row r="146" spans="1:48" ht="24.95" customHeight="1" x14ac:dyDescent="0.15">
      <c r="A146" s="25">
        <v>92</v>
      </c>
      <c r="B146" s="5"/>
      <c r="C146" s="5"/>
      <c r="D146" s="5"/>
      <c r="E146" s="5"/>
      <c r="F146" s="5"/>
      <c r="G146" s="150"/>
      <c r="H146" s="151"/>
      <c r="I146" s="150"/>
      <c r="J146" s="151"/>
      <c r="K146" s="141"/>
      <c r="L146" s="142"/>
      <c r="M146" s="142"/>
      <c r="N146" s="142"/>
      <c r="O146" s="143"/>
      <c r="P146" s="141"/>
      <c r="Q146" s="142"/>
      <c r="R146" s="142"/>
      <c r="S146" s="142"/>
      <c r="T146" s="143"/>
      <c r="U146" s="6"/>
      <c r="Y146" s="4" t="str">
        <f t="shared" si="40"/>
        <v/>
      </c>
      <c r="Z146" s="72" t="str">
        <f t="shared" si="41"/>
        <v/>
      </c>
      <c r="AA146" s="72" t="str">
        <f t="shared" si="42"/>
        <v/>
      </c>
      <c r="AB146" s="73" t="str">
        <f>IF($Z146="","",VLOOKUP($Z146,'(種目・作業用)'!$A$2:$D$37,2,FALSE))</f>
        <v/>
      </c>
      <c r="AC146" s="73" t="str">
        <f>IF($Z146="","",VLOOKUP($Z146,'(種目・作業用)'!$A$2:$D$37,3,FALSE))</f>
        <v/>
      </c>
      <c r="AD146" s="73" t="str">
        <f>IF($Z146="","",VLOOKUP($Z146,'(種目・作業用)'!$A$2:$D$37,4,FALSE))</f>
        <v/>
      </c>
      <c r="AE146" s="74" t="str">
        <f t="shared" si="50"/>
        <v/>
      </c>
      <c r="AF146" s="73" t="str">
        <f>IF($AA146="","",VLOOKUP($AA146,'(種目・作業用)'!$A$2:$D$37,2,FALSE))</f>
        <v/>
      </c>
      <c r="AG146" s="73" t="str">
        <f>IF($AA146="","",VLOOKUP($AA146,'(種目・作業用)'!$A$2:$D$37,3,FALSE))</f>
        <v/>
      </c>
      <c r="AH146" s="73" t="str">
        <f>IF($AA146="","",VLOOKUP($AA146,'(種目・作業用)'!$A$2:$D$37,4,FALSE))</f>
        <v/>
      </c>
      <c r="AI146" s="74" t="str">
        <f t="shared" si="51"/>
        <v/>
      </c>
      <c r="AJ146" s="4" t="str">
        <f t="shared" si="43"/>
        <v xml:space="preserve"> </v>
      </c>
      <c r="AK146" s="4" t="str">
        <f t="shared" si="44"/>
        <v xml:space="preserve"> </v>
      </c>
      <c r="AL146" s="4" t="str">
        <f t="shared" si="45"/>
        <v/>
      </c>
      <c r="AM146" s="4" t="str">
        <f t="shared" si="46"/>
        <v/>
      </c>
      <c r="AN146" s="4" t="str">
        <f t="shared" si="47"/>
        <v/>
      </c>
      <c r="AO146" s="75" t="str">
        <f t="shared" si="52"/>
        <v/>
      </c>
      <c r="AP146" s="4" t="str">
        <f t="shared" si="53"/>
        <v/>
      </c>
      <c r="AQ146" s="4" t="str">
        <f t="shared" si="48"/>
        <v/>
      </c>
      <c r="AR146" s="4"/>
      <c r="AS146" s="4" t="str">
        <f t="shared" si="54"/>
        <v/>
      </c>
      <c r="AT146" s="4" t="s">
        <v>880</v>
      </c>
      <c r="AU146" s="1"/>
      <c r="AV146" s="1" t="str">
        <f t="shared" si="55"/>
        <v>　</v>
      </c>
    </row>
    <row r="147" spans="1:48" ht="24.95" customHeight="1" x14ac:dyDescent="0.15">
      <c r="A147" s="25">
        <v>93</v>
      </c>
      <c r="B147" s="5"/>
      <c r="C147" s="5"/>
      <c r="D147" s="5"/>
      <c r="E147" s="5"/>
      <c r="F147" s="5"/>
      <c r="G147" s="150"/>
      <c r="H147" s="151"/>
      <c r="I147" s="150"/>
      <c r="J147" s="151"/>
      <c r="K147" s="141"/>
      <c r="L147" s="142"/>
      <c r="M147" s="142"/>
      <c r="N147" s="142"/>
      <c r="O147" s="143"/>
      <c r="P147" s="141"/>
      <c r="Q147" s="142"/>
      <c r="R147" s="142"/>
      <c r="S147" s="142"/>
      <c r="T147" s="143"/>
      <c r="U147" s="6"/>
      <c r="Y147" s="4" t="str">
        <f t="shared" si="40"/>
        <v/>
      </c>
      <c r="Z147" s="72" t="str">
        <f t="shared" si="41"/>
        <v/>
      </c>
      <c r="AA147" s="72" t="str">
        <f t="shared" si="42"/>
        <v/>
      </c>
      <c r="AB147" s="73" t="str">
        <f>IF($Z147="","",VLOOKUP($Z147,'(種目・作業用)'!$A$2:$D$37,2,FALSE))</f>
        <v/>
      </c>
      <c r="AC147" s="73" t="str">
        <f>IF($Z147="","",VLOOKUP($Z147,'(種目・作業用)'!$A$2:$D$37,3,FALSE))</f>
        <v/>
      </c>
      <c r="AD147" s="73" t="str">
        <f>IF($Z147="","",VLOOKUP($Z147,'(種目・作業用)'!$A$2:$D$37,4,FALSE))</f>
        <v/>
      </c>
      <c r="AE147" s="74" t="str">
        <f t="shared" si="50"/>
        <v/>
      </c>
      <c r="AF147" s="73" t="str">
        <f>IF($AA147="","",VLOOKUP($AA147,'(種目・作業用)'!$A$2:$D$37,2,FALSE))</f>
        <v/>
      </c>
      <c r="AG147" s="73" t="str">
        <f>IF($AA147="","",VLOOKUP($AA147,'(種目・作業用)'!$A$2:$D$37,3,FALSE))</f>
        <v/>
      </c>
      <c r="AH147" s="73" t="str">
        <f>IF($AA147="","",VLOOKUP($AA147,'(種目・作業用)'!$A$2:$D$37,4,FALSE))</f>
        <v/>
      </c>
      <c r="AI147" s="74" t="str">
        <f t="shared" si="51"/>
        <v/>
      </c>
      <c r="AJ147" s="4" t="str">
        <f t="shared" si="43"/>
        <v xml:space="preserve"> </v>
      </c>
      <c r="AK147" s="4" t="str">
        <f t="shared" si="44"/>
        <v xml:space="preserve"> </v>
      </c>
      <c r="AL147" s="4" t="str">
        <f t="shared" si="45"/>
        <v/>
      </c>
      <c r="AM147" s="4" t="str">
        <f t="shared" si="46"/>
        <v/>
      </c>
      <c r="AN147" s="4" t="str">
        <f t="shared" si="47"/>
        <v/>
      </c>
      <c r="AO147" s="75" t="str">
        <f t="shared" si="52"/>
        <v/>
      </c>
      <c r="AP147" s="4" t="str">
        <f t="shared" si="53"/>
        <v/>
      </c>
      <c r="AQ147" s="4" t="str">
        <f t="shared" si="48"/>
        <v/>
      </c>
      <c r="AR147" s="4"/>
      <c r="AS147" s="4" t="str">
        <f t="shared" si="54"/>
        <v/>
      </c>
      <c r="AT147" s="4" t="s">
        <v>880</v>
      </c>
      <c r="AU147" s="1"/>
      <c r="AV147" s="1" t="str">
        <f t="shared" si="55"/>
        <v>　</v>
      </c>
    </row>
    <row r="148" spans="1:48" ht="24.95" customHeight="1" x14ac:dyDescent="0.15">
      <c r="A148" s="25">
        <v>94</v>
      </c>
      <c r="B148" s="5"/>
      <c r="C148" s="5"/>
      <c r="D148" s="5"/>
      <c r="E148" s="5"/>
      <c r="F148" s="5"/>
      <c r="G148" s="150"/>
      <c r="H148" s="151"/>
      <c r="I148" s="150"/>
      <c r="J148" s="151"/>
      <c r="K148" s="141"/>
      <c r="L148" s="142"/>
      <c r="M148" s="142"/>
      <c r="N148" s="142"/>
      <c r="O148" s="143"/>
      <c r="P148" s="141"/>
      <c r="Q148" s="142"/>
      <c r="R148" s="142"/>
      <c r="S148" s="142"/>
      <c r="T148" s="143"/>
      <c r="U148" s="6"/>
      <c r="Y148" s="4" t="str">
        <f t="shared" si="40"/>
        <v/>
      </c>
      <c r="Z148" s="72" t="str">
        <f t="shared" si="41"/>
        <v/>
      </c>
      <c r="AA148" s="72" t="str">
        <f t="shared" si="42"/>
        <v/>
      </c>
      <c r="AB148" s="73" t="str">
        <f>IF($Z148="","",VLOOKUP($Z148,'(種目・作業用)'!$A$2:$D$37,2,FALSE))</f>
        <v/>
      </c>
      <c r="AC148" s="73" t="str">
        <f>IF($Z148="","",VLOOKUP($Z148,'(種目・作業用)'!$A$2:$D$37,3,FALSE))</f>
        <v/>
      </c>
      <c r="AD148" s="73" t="str">
        <f>IF($Z148="","",VLOOKUP($Z148,'(種目・作業用)'!$A$2:$D$37,4,FALSE))</f>
        <v/>
      </c>
      <c r="AE148" s="74" t="str">
        <f t="shared" si="50"/>
        <v/>
      </c>
      <c r="AF148" s="73" t="str">
        <f>IF($AA148="","",VLOOKUP($AA148,'(種目・作業用)'!$A$2:$D$37,2,FALSE))</f>
        <v/>
      </c>
      <c r="AG148" s="73" t="str">
        <f>IF($AA148="","",VLOOKUP($AA148,'(種目・作業用)'!$A$2:$D$37,3,FALSE))</f>
        <v/>
      </c>
      <c r="AH148" s="73" t="str">
        <f>IF($AA148="","",VLOOKUP($AA148,'(種目・作業用)'!$A$2:$D$37,4,FALSE))</f>
        <v/>
      </c>
      <c r="AI148" s="74" t="str">
        <f t="shared" si="51"/>
        <v/>
      </c>
      <c r="AJ148" s="4" t="str">
        <f t="shared" si="43"/>
        <v xml:space="preserve"> </v>
      </c>
      <c r="AK148" s="4" t="str">
        <f t="shared" si="44"/>
        <v xml:space="preserve"> </v>
      </c>
      <c r="AL148" s="4" t="str">
        <f t="shared" si="45"/>
        <v/>
      </c>
      <c r="AM148" s="4" t="str">
        <f t="shared" si="46"/>
        <v/>
      </c>
      <c r="AN148" s="4" t="str">
        <f t="shared" si="47"/>
        <v/>
      </c>
      <c r="AO148" s="75" t="str">
        <f t="shared" si="52"/>
        <v/>
      </c>
      <c r="AP148" s="4" t="str">
        <f t="shared" si="53"/>
        <v/>
      </c>
      <c r="AQ148" s="4" t="str">
        <f t="shared" si="48"/>
        <v/>
      </c>
      <c r="AR148" s="4"/>
      <c r="AS148" s="4" t="str">
        <f t="shared" si="54"/>
        <v/>
      </c>
      <c r="AT148" s="4" t="s">
        <v>880</v>
      </c>
      <c r="AU148" s="1"/>
      <c r="AV148" s="1" t="str">
        <f t="shared" si="55"/>
        <v>　</v>
      </c>
    </row>
    <row r="149" spans="1:48" ht="24.95" customHeight="1" x14ac:dyDescent="0.15">
      <c r="A149" s="25">
        <v>95</v>
      </c>
      <c r="B149" s="5"/>
      <c r="C149" s="5"/>
      <c r="D149" s="5"/>
      <c r="E149" s="5"/>
      <c r="F149" s="5"/>
      <c r="G149" s="150"/>
      <c r="H149" s="151"/>
      <c r="I149" s="150"/>
      <c r="J149" s="151"/>
      <c r="K149" s="141"/>
      <c r="L149" s="142"/>
      <c r="M149" s="142"/>
      <c r="N149" s="142"/>
      <c r="O149" s="143"/>
      <c r="P149" s="141"/>
      <c r="Q149" s="142"/>
      <c r="R149" s="142"/>
      <c r="S149" s="142"/>
      <c r="T149" s="143"/>
      <c r="U149" s="6"/>
      <c r="Y149" s="4" t="str">
        <f t="shared" si="40"/>
        <v/>
      </c>
      <c r="Z149" s="72" t="str">
        <f t="shared" si="41"/>
        <v/>
      </c>
      <c r="AA149" s="72" t="str">
        <f t="shared" si="42"/>
        <v/>
      </c>
      <c r="AB149" s="73" t="str">
        <f>IF($Z149="","",VLOOKUP($Z149,'(種目・作業用)'!$A$2:$D$37,2,FALSE))</f>
        <v/>
      </c>
      <c r="AC149" s="73" t="str">
        <f>IF($Z149="","",VLOOKUP($Z149,'(種目・作業用)'!$A$2:$D$37,3,FALSE))</f>
        <v/>
      </c>
      <c r="AD149" s="73" t="str">
        <f>IF($Z149="","",VLOOKUP($Z149,'(種目・作業用)'!$A$2:$D$37,4,FALSE))</f>
        <v/>
      </c>
      <c r="AE149" s="74" t="str">
        <f t="shared" si="50"/>
        <v/>
      </c>
      <c r="AF149" s="73" t="str">
        <f>IF($AA149="","",VLOOKUP($AA149,'(種目・作業用)'!$A$2:$D$37,2,FALSE))</f>
        <v/>
      </c>
      <c r="AG149" s="73" t="str">
        <f>IF($AA149="","",VLOOKUP($AA149,'(種目・作業用)'!$A$2:$D$37,3,FALSE))</f>
        <v/>
      </c>
      <c r="AH149" s="73" t="str">
        <f>IF($AA149="","",VLOOKUP($AA149,'(種目・作業用)'!$A$2:$D$37,4,FALSE))</f>
        <v/>
      </c>
      <c r="AI149" s="74" t="str">
        <f t="shared" si="51"/>
        <v/>
      </c>
      <c r="AJ149" s="4" t="str">
        <f t="shared" si="43"/>
        <v xml:space="preserve"> </v>
      </c>
      <c r="AK149" s="4" t="str">
        <f t="shared" si="44"/>
        <v xml:space="preserve"> </v>
      </c>
      <c r="AL149" s="4" t="str">
        <f t="shared" si="45"/>
        <v/>
      </c>
      <c r="AM149" s="4" t="str">
        <f t="shared" si="46"/>
        <v/>
      </c>
      <c r="AN149" s="4" t="str">
        <f t="shared" si="47"/>
        <v/>
      </c>
      <c r="AO149" s="75" t="str">
        <f t="shared" si="52"/>
        <v/>
      </c>
      <c r="AP149" s="4" t="str">
        <f t="shared" si="53"/>
        <v/>
      </c>
      <c r="AQ149" s="4" t="str">
        <f t="shared" si="48"/>
        <v/>
      </c>
      <c r="AR149" s="4"/>
      <c r="AS149" s="4" t="str">
        <f t="shared" si="54"/>
        <v/>
      </c>
      <c r="AT149" s="4" t="s">
        <v>880</v>
      </c>
      <c r="AU149" s="1"/>
      <c r="AV149" s="1" t="str">
        <f t="shared" si="55"/>
        <v>　</v>
      </c>
    </row>
    <row r="150" spans="1:48" ht="24.95" customHeight="1" x14ac:dyDescent="0.15">
      <c r="A150" s="25">
        <v>96</v>
      </c>
      <c r="B150" s="5"/>
      <c r="C150" s="5"/>
      <c r="D150" s="5"/>
      <c r="E150" s="5"/>
      <c r="F150" s="5"/>
      <c r="G150" s="150"/>
      <c r="H150" s="151"/>
      <c r="I150" s="150"/>
      <c r="J150" s="151"/>
      <c r="K150" s="141"/>
      <c r="L150" s="142"/>
      <c r="M150" s="142"/>
      <c r="N150" s="142"/>
      <c r="O150" s="143"/>
      <c r="P150" s="141"/>
      <c r="Q150" s="142"/>
      <c r="R150" s="142"/>
      <c r="S150" s="142"/>
      <c r="T150" s="143"/>
      <c r="U150" s="6"/>
      <c r="Y150" s="4" t="str">
        <f t="shared" si="40"/>
        <v/>
      </c>
      <c r="Z150" s="72" t="str">
        <f t="shared" si="41"/>
        <v/>
      </c>
      <c r="AA150" s="72" t="str">
        <f t="shared" si="42"/>
        <v/>
      </c>
      <c r="AB150" s="73" t="str">
        <f>IF($Z150="","",VLOOKUP($Z150,'(種目・作業用)'!$A$2:$D$37,2,FALSE))</f>
        <v/>
      </c>
      <c r="AC150" s="73" t="str">
        <f>IF($Z150="","",VLOOKUP($Z150,'(種目・作業用)'!$A$2:$D$37,3,FALSE))</f>
        <v/>
      </c>
      <c r="AD150" s="73" t="str">
        <f>IF($Z150="","",VLOOKUP($Z150,'(種目・作業用)'!$A$2:$D$37,4,FALSE))</f>
        <v/>
      </c>
      <c r="AE150" s="74" t="str">
        <f t="shared" si="50"/>
        <v/>
      </c>
      <c r="AF150" s="73" t="str">
        <f>IF($AA150="","",VLOOKUP($AA150,'(種目・作業用)'!$A$2:$D$37,2,FALSE))</f>
        <v/>
      </c>
      <c r="AG150" s="73" t="str">
        <f>IF($AA150="","",VLOOKUP($AA150,'(種目・作業用)'!$A$2:$D$37,3,FALSE))</f>
        <v/>
      </c>
      <c r="AH150" s="73" t="str">
        <f>IF($AA150="","",VLOOKUP($AA150,'(種目・作業用)'!$A$2:$D$37,4,FALSE))</f>
        <v/>
      </c>
      <c r="AI150" s="74" t="str">
        <f t="shared" si="51"/>
        <v/>
      </c>
      <c r="AJ150" s="4" t="str">
        <f t="shared" si="43"/>
        <v xml:space="preserve"> </v>
      </c>
      <c r="AK150" s="4" t="str">
        <f t="shared" si="44"/>
        <v xml:space="preserve"> </v>
      </c>
      <c r="AL150" s="4" t="str">
        <f t="shared" si="45"/>
        <v/>
      </c>
      <c r="AM150" s="4" t="str">
        <f t="shared" si="46"/>
        <v/>
      </c>
      <c r="AN150" s="4" t="str">
        <f t="shared" si="47"/>
        <v/>
      </c>
      <c r="AO150" s="75" t="str">
        <f t="shared" si="52"/>
        <v/>
      </c>
      <c r="AP150" s="4" t="str">
        <f t="shared" si="53"/>
        <v/>
      </c>
      <c r="AQ150" s="4" t="str">
        <f t="shared" si="48"/>
        <v/>
      </c>
      <c r="AR150" s="4"/>
      <c r="AS150" s="4" t="str">
        <f t="shared" si="54"/>
        <v/>
      </c>
      <c r="AT150" s="4" t="s">
        <v>880</v>
      </c>
      <c r="AU150" s="1"/>
      <c r="AV150" s="1" t="str">
        <f t="shared" si="55"/>
        <v>　</v>
      </c>
    </row>
    <row r="151" spans="1:48" ht="24.95" customHeight="1" x14ac:dyDescent="0.15">
      <c r="A151" s="25">
        <v>97</v>
      </c>
      <c r="B151" s="5"/>
      <c r="C151" s="5"/>
      <c r="D151" s="5"/>
      <c r="E151" s="5"/>
      <c r="F151" s="5"/>
      <c r="G151" s="150"/>
      <c r="H151" s="151"/>
      <c r="I151" s="150"/>
      <c r="J151" s="151"/>
      <c r="K151" s="141"/>
      <c r="L151" s="142"/>
      <c r="M151" s="142"/>
      <c r="N151" s="142"/>
      <c r="O151" s="143"/>
      <c r="P151" s="141"/>
      <c r="Q151" s="142"/>
      <c r="R151" s="142"/>
      <c r="S151" s="142"/>
      <c r="T151" s="143"/>
      <c r="U151" s="6"/>
      <c r="Y151" s="4" t="str">
        <f t="shared" si="40"/>
        <v/>
      </c>
      <c r="Z151" s="72" t="str">
        <f t="shared" si="41"/>
        <v/>
      </c>
      <c r="AA151" s="72" t="str">
        <f t="shared" si="42"/>
        <v/>
      </c>
      <c r="AB151" s="73" t="str">
        <f>IF($Z151="","",VLOOKUP($Z151,'(種目・作業用)'!$A$2:$D$37,2,FALSE))</f>
        <v/>
      </c>
      <c r="AC151" s="73" t="str">
        <f>IF($Z151="","",VLOOKUP($Z151,'(種目・作業用)'!$A$2:$D$37,3,FALSE))</f>
        <v/>
      </c>
      <c r="AD151" s="73" t="str">
        <f>IF($Z151="","",VLOOKUP($Z151,'(種目・作業用)'!$A$2:$D$37,4,FALSE))</f>
        <v/>
      </c>
      <c r="AE151" s="74" t="str">
        <f t="shared" si="50"/>
        <v/>
      </c>
      <c r="AF151" s="73" t="str">
        <f>IF($AA151="","",VLOOKUP($AA151,'(種目・作業用)'!$A$2:$D$37,2,FALSE))</f>
        <v/>
      </c>
      <c r="AG151" s="73" t="str">
        <f>IF($AA151="","",VLOOKUP($AA151,'(種目・作業用)'!$A$2:$D$37,3,FALSE))</f>
        <v/>
      </c>
      <c r="AH151" s="73" t="str">
        <f>IF($AA151="","",VLOOKUP($AA151,'(種目・作業用)'!$A$2:$D$37,4,FALSE))</f>
        <v/>
      </c>
      <c r="AI151" s="74" t="str">
        <f t="shared" si="51"/>
        <v/>
      </c>
      <c r="AJ151" s="4" t="str">
        <f t="shared" si="43"/>
        <v xml:space="preserve"> </v>
      </c>
      <c r="AK151" s="4" t="str">
        <f t="shared" si="44"/>
        <v xml:space="preserve"> </v>
      </c>
      <c r="AL151" s="4" t="str">
        <f t="shared" si="45"/>
        <v/>
      </c>
      <c r="AM151" s="4" t="str">
        <f t="shared" si="46"/>
        <v/>
      </c>
      <c r="AN151" s="4" t="str">
        <f t="shared" si="47"/>
        <v/>
      </c>
      <c r="AO151" s="75" t="str">
        <f t="shared" si="52"/>
        <v/>
      </c>
      <c r="AP151" s="4" t="str">
        <f t="shared" si="53"/>
        <v/>
      </c>
      <c r="AQ151" s="4" t="str">
        <f t="shared" si="48"/>
        <v/>
      </c>
      <c r="AR151" s="4"/>
      <c r="AS151" s="4" t="str">
        <f t="shared" si="54"/>
        <v/>
      </c>
      <c r="AT151" s="4" t="s">
        <v>880</v>
      </c>
      <c r="AU151" s="1"/>
      <c r="AV151" s="1" t="str">
        <f t="shared" si="55"/>
        <v>　</v>
      </c>
    </row>
    <row r="152" spans="1:48" ht="24.95" customHeight="1" x14ac:dyDescent="0.15">
      <c r="A152" s="25">
        <v>98</v>
      </c>
      <c r="B152" s="5"/>
      <c r="C152" s="5"/>
      <c r="D152" s="5"/>
      <c r="E152" s="5"/>
      <c r="F152" s="5"/>
      <c r="G152" s="150"/>
      <c r="H152" s="151"/>
      <c r="I152" s="150"/>
      <c r="J152" s="151"/>
      <c r="K152" s="141"/>
      <c r="L152" s="142"/>
      <c r="M152" s="142"/>
      <c r="N152" s="142"/>
      <c r="O152" s="143"/>
      <c r="P152" s="141"/>
      <c r="Q152" s="142"/>
      <c r="R152" s="142"/>
      <c r="S152" s="142"/>
      <c r="T152" s="143"/>
      <c r="U152" s="6"/>
      <c r="Y152" s="4" t="str">
        <f t="shared" si="40"/>
        <v/>
      </c>
      <c r="Z152" s="72" t="str">
        <f t="shared" si="41"/>
        <v/>
      </c>
      <c r="AA152" s="72" t="str">
        <f t="shared" si="42"/>
        <v/>
      </c>
      <c r="AB152" s="73" t="str">
        <f>IF($Z152="","",VLOOKUP($Z152,'(種目・作業用)'!$A$2:$D$37,2,FALSE))</f>
        <v/>
      </c>
      <c r="AC152" s="73" t="str">
        <f>IF($Z152="","",VLOOKUP($Z152,'(種目・作業用)'!$A$2:$D$37,3,FALSE))</f>
        <v/>
      </c>
      <c r="AD152" s="73" t="str">
        <f>IF($Z152="","",VLOOKUP($Z152,'(種目・作業用)'!$A$2:$D$37,4,FALSE))</f>
        <v/>
      </c>
      <c r="AE152" s="74" t="str">
        <f t="shared" si="50"/>
        <v/>
      </c>
      <c r="AF152" s="73" t="str">
        <f>IF($AA152="","",VLOOKUP($AA152,'(種目・作業用)'!$A$2:$D$37,2,FALSE))</f>
        <v/>
      </c>
      <c r="AG152" s="73" t="str">
        <f>IF($AA152="","",VLOOKUP($AA152,'(種目・作業用)'!$A$2:$D$37,3,FALSE))</f>
        <v/>
      </c>
      <c r="AH152" s="73" t="str">
        <f>IF($AA152="","",VLOOKUP($AA152,'(種目・作業用)'!$A$2:$D$37,4,FALSE))</f>
        <v/>
      </c>
      <c r="AI152" s="74" t="str">
        <f t="shared" si="51"/>
        <v/>
      </c>
      <c r="AJ152" s="4" t="str">
        <f t="shared" si="43"/>
        <v xml:space="preserve"> </v>
      </c>
      <c r="AK152" s="4" t="str">
        <f t="shared" si="44"/>
        <v xml:space="preserve"> </v>
      </c>
      <c r="AL152" s="4" t="str">
        <f t="shared" si="45"/>
        <v/>
      </c>
      <c r="AM152" s="4" t="str">
        <f t="shared" si="46"/>
        <v/>
      </c>
      <c r="AN152" s="4" t="str">
        <f t="shared" si="47"/>
        <v/>
      </c>
      <c r="AO152" s="75" t="str">
        <f t="shared" si="52"/>
        <v/>
      </c>
      <c r="AP152" s="4" t="str">
        <f t="shared" si="53"/>
        <v/>
      </c>
      <c r="AQ152" s="4" t="str">
        <f t="shared" si="48"/>
        <v/>
      </c>
      <c r="AR152" s="4"/>
      <c r="AS152" s="4" t="str">
        <f t="shared" si="54"/>
        <v/>
      </c>
      <c r="AT152" s="4" t="s">
        <v>880</v>
      </c>
      <c r="AU152" s="1"/>
      <c r="AV152" s="1" t="str">
        <f t="shared" si="55"/>
        <v>　</v>
      </c>
    </row>
    <row r="153" spans="1:48" ht="24.95" customHeight="1" x14ac:dyDescent="0.15">
      <c r="A153" s="25">
        <v>99</v>
      </c>
      <c r="B153" s="5"/>
      <c r="C153" s="5"/>
      <c r="D153" s="5"/>
      <c r="E153" s="5"/>
      <c r="F153" s="5"/>
      <c r="G153" s="150"/>
      <c r="H153" s="151"/>
      <c r="I153" s="150"/>
      <c r="J153" s="151"/>
      <c r="K153" s="141"/>
      <c r="L153" s="142"/>
      <c r="M153" s="142"/>
      <c r="N153" s="142"/>
      <c r="O153" s="143"/>
      <c r="P153" s="141"/>
      <c r="Q153" s="142"/>
      <c r="R153" s="142"/>
      <c r="S153" s="142"/>
      <c r="T153" s="143"/>
      <c r="U153" s="6"/>
      <c r="Y153" s="4" t="str">
        <f t="shared" si="40"/>
        <v/>
      </c>
      <c r="Z153" s="72" t="str">
        <f t="shared" si="41"/>
        <v/>
      </c>
      <c r="AA153" s="72" t="str">
        <f t="shared" si="42"/>
        <v/>
      </c>
      <c r="AB153" s="73" t="str">
        <f>IF($Z153="","",VLOOKUP($Z153,'(種目・作業用)'!$A$2:$D$37,2,FALSE))</f>
        <v/>
      </c>
      <c r="AC153" s="73" t="str">
        <f>IF($Z153="","",VLOOKUP($Z153,'(種目・作業用)'!$A$2:$D$37,3,FALSE))</f>
        <v/>
      </c>
      <c r="AD153" s="73" t="str">
        <f>IF($Z153="","",VLOOKUP($Z153,'(種目・作業用)'!$A$2:$D$37,4,FALSE))</f>
        <v/>
      </c>
      <c r="AE153" s="74" t="str">
        <f t="shared" si="50"/>
        <v/>
      </c>
      <c r="AF153" s="73" t="str">
        <f>IF($AA153="","",VLOOKUP($AA153,'(種目・作業用)'!$A$2:$D$37,2,FALSE))</f>
        <v/>
      </c>
      <c r="AG153" s="73" t="str">
        <f>IF($AA153="","",VLOOKUP($AA153,'(種目・作業用)'!$A$2:$D$37,3,FALSE))</f>
        <v/>
      </c>
      <c r="AH153" s="73" t="str">
        <f>IF($AA153="","",VLOOKUP($AA153,'(種目・作業用)'!$A$2:$D$37,4,FALSE))</f>
        <v/>
      </c>
      <c r="AI153" s="74" t="str">
        <f t="shared" si="51"/>
        <v/>
      </c>
      <c r="AJ153" s="4" t="str">
        <f t="shared" si="43"/>
        <v xml:space="preserve"> </v>
      </c>
      <c r="AK153" s="4" t="str">
        <f t="shared" si="44"/>
        <v xml:space="preserve"> </v>
      </c>
      <c r="AL153" s="4" t="str">
        <f t="shared" si="45"/>
        <v/>
      </c>
      <c r="AM153" s="4" t="str">
        <f t="shared" si="46"/>
        <v/>
      </c>
      <c r="AN153" s="4" t="str">
        <f t="shared" si="47"/>
        <v/>
      </c>
      <c r="AO153" s="75" t="str">
        <f t="shared" si="52"/>
        <v/>
      </c>
      <c r="AP153" s="4" t="str">
        <f t="shared" si="53"/>
        <v/>
      </c>
      <c r="AQ153" s="4" t="str">
        <f t="shared" si="48"/>
        <v/>
      </c>
      <c r="AR153" s="4"/>
      <c r="AS153" s="4" t="str">
        <f t="shared" si="54"/>
        <v/>
      </c>
      <c r="AT153" s="4" t="s">
        <v>880</v>
      </c>
      <c r="AU153" s="1"/>
      <c r="AV153" s="1" t="str">
        <f t="shared" si="55"/>
        <v>　</v>
      </c>
    </row>
    <row r="154" spans="1:48" ht="24.95" customHeight="1" x14ac:dyDescent="0.15">
      <c r="A154" s="32">
        <v>100</v>
      </c>
      <c r="B154" s="5"/>
      <c r="C154" s="5"/>
      <c r="D154" s="5"/>
      <c r="E154" s="5"/>
      <c r="F154" s="5"/>
      <c r="G154" s="150"/>
      <c r="H154" s="151"/>
      <c r="I154" s="150"/>
      <c r="J154" s="151"/>
      <c r="K154" s="144"/>
      <c r="L154" s="145"/>
      <c r="M154" s="145"/>
      <c r="N154" s="145"/>
      <c r="O154" s="146"/>
      <c r="P154" s="144"/>
      <c r="Q154" s="145"/>
      <c r="R154" s="145"/>
      <c r="S154" s="145"/>
      <c r="T154" s="146"/>
      <c r="U154" s="6"/>
      <c r="Y154" s="4" t="str">
        <f t="shared" si="40"/>
        <v/>
      </c>
      <c r="Z154" s="72" t="str">
        <f t="shared" si="41"/>
        <v/>
      </c>
      <c r="AA154" s="72" t="str">
        <f t="shared" si="42"/>
        <v/>
      </c>
      <c r="AB154" s="73" t="str">
        <f>IF($Z154="","",VLOOKUP($Z154,'(種目・作業用)'!$A$2:$D$37,2,FALSE))</f>
        <v/>
      </c>
      <c r="AC154" s="73" t="str">
        <f>IF($Z154="","",VLOOKUP($Z154,'(種目・作業用)'!$A$2:$D$37,3,FALSE))</f>
        <v/>
      </c>
      <c r="AD154" s="73" t="str">
        <f>IF($Z154="","",VLOOKUP($Z154,'(種目・作業用)'!$A$2:$D$37,4,FALSE))</f>
        <v/>
      </c>
      <c r="AE154" s="74" t="str">
        <f t="shared" si="50"/>
        <v/>
      </c>
      <c r="AF154" s="73" t="str">
        <f>IF($AA154="","",VLOOKUP($AA154,'(種目・作業用)'!$A$2:$D$37,2,FALSE))</f>
        <v/>
      </c>
      <c r="AG154" s="73" t="str">
        <f>IF($AA154="","",VLOOKUP($AA154,'(種目・作業用)'!$A$2:$D$37,3,FALSE))</f>
        <v/>
      </c>
      <c r="AH154" s="73" t="str">
        <f>IF($AA154="","",VLOOKUP($AA154,'(種目・作業用)'!$A$2:$D$37,4,FALSE))</f>
        <v/>
      </c>
      <c r="AI154" s="74" t="str">
        <f t="shared" si="51"/>
        <v/>
      </c>
      <c r="AJ154" s="4" t="str">
        <f t="shared" si="43"/>
        <v xml:space="preserve"> </v>
      </c>
      <c r="AK154" s="4" t="str">
        <f t="shared" si="44"/>
        <v xml:space="preserve"> </v>
      </c>
      <c r="AL154" s="4" t="str">
        <f t="shared" si="45"/>
        <v/>
      </c>
      <c r="AM154" s="4" t="str">
        <f t="shared" si="46"/>
        <v/>
      </c>
      <c r="AN154" s="4" t="str">
        <f t="shared" si="47"/>
        <v/>
      </c>
      <c r="AO154" s="75" t="str">
        <f t="shared" si="52"/>
        <v/>
      </c>
      <c r="AP154" s="4" t="str">
        <f t="shared" si="53"/>
        <v/>
      </c>
      <c r="AQ154" s="4" t="str">
        <f t="shared" si="48"/>
        <v/>
      </c>
      <c r="AR154" s="4"/>
      <c r="AS154" s="4" t="str">
        <f t="shared" si="54"/>
        <v/>
      </c>
      <c r="AT154" s="4" t="s">
        <v>880</v>
      </c>
      <c r="AU154" s="1"/>
      <c r="AV154" s="1" t="str">
        <f t="shared" si="55"/>
        <v>　</v>
      </c>
    </row>
    <row r="155" spans="1:48" ht="24.95" customHeight="1" x14ac:dyDescent="0.15">
      <c r="A155" s="27"/>
      <c r="B155" s="28"/>
      <c r="C155" s="28"/>
      <c r="D155" s="28"/>
      <c r="E155" s="28"/>
      <c r="F155" s="28"/>
      <c r="G155" s="29"/>
      <c r="H155" s="118"/>
      <c r="I155" s="117"/>
      <c r="J155" s="117"/>
      <c r="K155" s="188" t="s">
        <v>1194</v>
      </c>
      <c r="L155" s="188"/>
      <c r="M155" s="188"/>
      <c r="N155" s="188"/>
      <c r="O155" s="117"/>
      <c r="P155" s="189">
        <f>基礎データ!$C$5</f>
        <v>0</v>
      </c>
      <c r="Q155" s="189"/>
      <c r="R155" s="189"/>
      <c r="S155" s="189"/>
      <c r="T155" s="189"/>
      <c r="U155" s="30" t="s">
        <v>14</v>
      </c>
      <c r="Y155" s="1"/>
      <c r="Z155" s="22"/>
      <c r="AA155" s="22"/>
      <c r="AB155" s="1"/>
      <c r="AC155" s="1"/>
      <c r="AD155" s="1"/>
      <c r="AE155" s="1"/>
      <c r="AF155" s="1"/>
      <c r="AG155" s="1"/>
      <c r="AH155" s="1"/>
      <c r="AI155" s="1"/>
      <c r="AJ155" s="1"/>
      <c r="AK155" s="1"/>
      <c r="AL155" s="1"/>
      <c r="AM155" s="1"/>
      <c r="AN155" s="1"/>
      <c r="AO155" s="1"/>
      <c r="AP155" s="1"/>
      <c r="AQ155" s="1"/>
      <c r="AR155" s="1"/>
      <c r="AS155" s="1"/>
      <c r="AT155" s="1"/>
      <c r="AU155" s="1"/>
      <c r="AV155" s="1"/>
    </row>
    <row r="156" spans="1:48" ht="7.5" customHeight="1" x14ac:dyDescent="0.15">
      <c r="A156" s="37"/>
      <c r="B156" s="38"/>
      <c r="C156" s="38"/>
      <c r="D156" s="38"/>
      <c r="E156" s="38"/>
      <c r="F156" s="38"/>
      <c r="G156" s="39"/>
      <c r="H156" s="40"/>
      <c r="I156" s="39"/>
      <c r="J156" s="40"/>
      <c r="K156" s="40"/>
      <c r="L156" s="40"/>
      <c r="M156" s="40"/>
      <c r="N156" s="40"/>
      <c r="O156" s="40"/>
      <c r="P156" s="40"/>
      <c r="Q156" s="40"/>
      <c r="R156" s="40"/>
      <c r="S156" s="40"/>
      <c r="T156" s="40"/>
      <c r="U156" s="41"/>
      <c r="Y156" s="1"/>
      <c r="Z156" s="22"/>
      <c r="AA156" s="22"/>
      <c r="AB156" s="1"/>
      <c r="AC156" s="1"/>
      <c r="AD156" s="1"/>
      <c r="AE156" s="1"/>
      <c r="AF156" s="1"/>
      <c r="AG156" s="1"/>
      <c r="AH156" s="1"/>
      <c r="AI156" s="1"/>
      <c r="AJ156" s="1"/>
      <c r="AK156" s="1"/>
      <c r="AL156" s="1"/>
      <c r="AM156" s="1"/>
      <c r="AN156" s="1"/>
      <c r="AO156" s="1"/>
      <c r="AP156" s="1"/>
      <c r="AQ156" s="1"/>
      <c r="AR156" s="1"/>
      <c r="AS156" s="1"/>
      <c r="AT156" s="1"/>
      <c r="AU156" s="1"/>
      <c r="AV156" s="1"/>
    </row>
    <row r="157" spans="1:48" ht="22.5" customHeight="1" x14ac:dyDescent="0.15">
      <c r="A157" s="160" t="s">
        <v>1075</v>
      </c>
      <c r="B157" s="156"/>
      <c r="C157" s="156"/>
      <c r="D157" s="156"/>
      <c r="E157" s="156"/>
      <c r="F157" s="156"/>
      <c r="G157" s="156"/>
      <c r="H157" s="156"/>
      <c r="I157" s="156"/>
      <c r="J157" s="156"/>
      <c r="K157" s="156"/>
      <c r="L157" s="156"/>
      <c r="M157" s="156"/>
      <c r="N157" s="156"/>
      <c r="O157" s="156"/>
      <c r="P157" s="156"/>
      <c r="Q157" s="156"/>
      <c r="R157" s="156"/>
      <c r="S157" s="156"/>
      <c r="T157" s="156"/>
      <c r="U157" s="161"/>
      <c r="Y157" s="1"/>
      <c r="Z157" s="22"/>
      <c r="AA157" s="22"/>
      <c r="AB157" s="1"/>
      <c r="AC157" s="1"/>
      <c r="AD157" s="1"/>
      <c r="AE157" s="1"/>
      <c r="AF157" s="1"/>
      <c r="AG157" s="1"/>
      <c r="AH157" s="1"/>
      <c r="AI157" s="1"/>
      <c r="AJ157" s="1"/>
      <c r="AK157" s="1"/>
      <c r="AL157" s="1"/>
      <c r="AM157" s="1"/>
      <c r="AN157" s="1"/>
      <c r="AO157" s="1"/>
      <c r="AP157" s="1"/>
      <c r="AQ157" s="1"/>
      <c r="AR157" s="1"/>
      <c r="AS157" s="1"/>
      <c r="AT157" s="1"/>
      <c r="AU157" s="1"/>
      <c r="AV157" s="1"/>
    </row>
    <row r="158" spans="1:48" ht="7.5" customHeight="1" x14ac:dyDescent="0.15">
      <c r="A158" s="42"/>
      <c r="B158" s="20"/>
      <c r="C158" s="20"/>
      <c r="D158" s="20"/>
      <c r="E158" s="20"/>
      <c r="F158" s="20"/>
      <c r="G158" s="20"/>
      <c r="H158" s="20"/>
      <c r="I158" s="20"/>
      <c r="J158" s="20"/>
      <c r="K158" s="20"/>
      <c r="L158" s="20"/>
      <c r="M158" s="20"/>
      <c r="N158" s="20"/>
      <c r="O158" s="20"/>
      <c r="P158" s="20"/>
      <c r="Q158" s="20"/>
      <c r="R158" s="20"/>
      <c r="S158" s="20"/>
      <c r="T158" s="20"/>
      <c r="U158" s="43"/>
      <c r="Y158" s="1"/>
      <c r="Z158" s="22"/>
      <c r="AA158" s="22"/>
      <c r="AB158" s="1"/>
      <c r="AC158" s="1"/>
      <c r="AD158" s="1"/>
      <c r="AE158" s="1"/>
      <c r="AF158" s="1"/>
      <c r="AG158" s="1"/>
      <c r="AH158" s="1"/>
      <c r="AI158" s="1"/>
      <c r="AJ158" s="1"/>
      <c r="AK158" s="1"/>
      <c r="AL158" s="1"/>
      <c r="AM158" s="1"/>
      <c r="AN158" s="1"/>
      <c r="AO158" s="1"/>
      <c r="AP158" s="1"/>
      <c r="AQ158" s="1"/>
      <c r="AR158" s="1"/>
      <c r="AS158" s="1"/>
      <c r="AT158" s="1"/>
      <c r="AU158" s="1"/>
      <c r="AV158" s="1"/>
    </row>
    <row r="159" spans="1:48" x14ac:dyDescent="0.15">
      <c r="A159" s="42"/>
      <c r="B159" s="20"/>
      <c r="C159" s="20" t="s">
        <v>15</v>
      </c>
      <c r="D159" s="20"/>
      <c r="E159" s="20"/>
      <c r="F159" s="20"/>
      <c r="G159" s="20"/>
      <c r="H159" s="20"/>
      <c r="I159" s="20"/>
      <c r="J159" s="20"/>
      <c r="K159" s="20"/>
      <c r="L159" s="20"/>
      <c r="M159" s="20"/>
      <c r="N159" s="20"/>
      <c r="O159" s="20"/>
      <c r="P159" s="20"/>
      <c r="Q159" s="20"/>
      <c r="R159" s="20"/>
      <c r="S159" s="20"/>
      <c r="T159" s="20"/>
      <c r="U159" s="43"/>
      <c r="Y159" s="1"/>
      <c r="Z159" s="22"/>
      <c r="AA159" s="22"/>
      <c r="AB159" s="1"/>
      <c r="AC159" s="1"/>
      <c r="AD159" s="1"/>
      <c r="AE159" s="1"/>
      <c r="AF159" s="1"/>
      <c r="AG159" s="1"/>
      <c r="AH159" s="1"/>
      <c r="AI159" s="1"/>
      <c r="AJ159" s="1"/>
      <c r="AK159" s="1"/>
      <c r="AL159" s="1"/>
      <c r="AM159" s="1"/>
      <c r="AN159" s="1"/>
      <c r="AO159" s="1"/>
      <c r="AP159" s="1"/>
      <c r="AQ159" s="1"/>
      <c r="AR159" s="1"/>
      <c r="AS159" s="1"/>
      <c r="AT159" s="1"/>
      <c r="AU159" s="1"/>
      <c r="AV159" s="1"/>
    </row>
    <row r="160" spans="1:48" x14ac:dyDescent="0.15">
      <c r="A160" s="42"/>
      <c r="B160" s="20"/>
      <c r="C160" s="20"/>
      <c r="D160" s="20"/>
      <c r="E160" s="20"/>
      <c r="F160" s="20"/>
      <c r="G160" s="20"/>
      <c r="H160" s="20"/>
      <c r="I160" s="20"/>
      <c r="J160" s="20"/>
      <c r="K160" s="20"/>
      <c r="L160" s="20"/>
      <c r="M160" s="20"/>
      <c r="N160" s="20"/>
      <c r="O160" s="20"/>
      <c r="P160" s="20"/>
      <c r="Q160" s="20"/>
      <c r="R160" s="20"/>
      <c r="S160" s="20"/>
      <c r="T160" s="20"/>
      <c r="U160" s="43"/>
      <c r="Y160" s="1"/>
      <c r="Z160" s="22"/>
      <c r="AA160" s="22"/>
      <c r="AB160" s="1"/>
      <c r="AC160" s="1"/>
      <c r="AD160" s="1"/>
      <c r="AE160" s="1"/>
      <c r="AF160" s="1"/>
      <c r="AG160" s="1"/>
      <c r="AH160" s="1"/>
      <c r="AI160" s="1"/>
      <c r="AJ160" s="1"/>
      <c r="AK160" s="1"/>
      <c r="AL160" s="1"/>
      <c r="AM160" s="1"/>
      <c r="AN160" s="1"/>
      <c r="AO160" s="1"/>
      <c r="AP160" s="1"/>
      <c r="AQ160" s="1"/>
      <c r="AR160" s="1"/>
      <c r="AS160" s="1"/>
      <c r="AT160" s="1"/>
      <c r="AU160" s="1"/>
      <c r="AV160" s="1"/>
    </row>
    <row r="161" spans="1:48" x14ac:dyDescent="0.15">
      <c r="A161" s="42"/>
      <c r="B161" s="20"/>
      <c r="C161" s="162" t="str">
        <f>$C$38</f>
        <v>2026 年 　月　　日</v>
      </c>
      <c r="D161" s="162"/>
      <c r="E161" s="20"/>
      <c r="F161" s="20"/>
      <c r="G161" s="20"/>
      <c r="H161" s="20"/>
      <c r="I161" s="20"/>
      <c r="J161" s="20"/>
      <c r="K161" s="20"/>
      <c r="L161" s="20"/>
      <c r="M161" s="20"/>
      <c r="N161" s="20"/>
      <c r="O161" s="20"/>
      <c r="P161" s="20"/>
      <c r="Q161" s="20"/>
      <c r="R161" s="20"/>
      <c r="S161" s="20"/>
      <c r="T161" s="20"/>
      <c r="U161" s="43"/>
      <c r="Y161" s="1"/>
      <c r="Z161" s="22"/>
      <c r="AA161" s="22"/>
      <c r="AB161" s="1"/>
      <c r="AC161" s="1"/>
      <c r="AD161" s="1"/>
      <c r="AE161" s="1"/>
      <c r="AF161" s="1"/>
      <c r="AG161" s="1"/>
      <c r="AH161" s="1"/>
      <c r="AI161" s="1"/>
      <c r="AJ161" s="1"/>
      <c r="AK161" s="1"/>
      <c r="AL161" s="1"/>
      <c r="AM161" s="1"/>
      <c r="AN161" s="1"/>
      <c r="AO161" s="1"/>
      <c r="AP161" s="1"/>
      <c r="AQ161" s="1"/>
      <c r="AR161" s="1"/>
      <c r="AS161" s="1"/>
      <c r="AT161" s="1"/>
      <c r="AU161" s="1"/>
      <c r="AV161" s="1"/>
    </row>
    <row r="162" spans="1:48" ht="22.5" customHeight="1" x14ac:dyDescent="0.15">
      <c r="A162" s="42"/>
      <c r="B162" s="20"/>
      <c r="C162" s="20"/>
      <c r="D162" s="20"/>
      <c r="E162" s="156">
        <f>基礎データ!$C$2</f>
        <v>0</v>
      </c>
      <c r="F162" s="156"/>
      <c r="G162" s="156"/>
      <c r="H162" s="156"/>
      <c r="I162" s="156"/>
      <c r="J162" s="156"/>
      <c r="K162" s="156"/>
      <c r="L162" s="156"/>
      <c r="M162" s="156"/>
      <c r="N162" s="156"/>
      <c r="O162" s="156"/>
      <c r="P162" s="121"/>
      <c r="Q162" s="121"/>
      <c r="R162" s="121"/>
      <c r="S162" s="121"/>
      <c r="T162" s="121"/>
      <c r="U162" s="43"/>
      <c r="Y162" s="1"/>
      <c r="Z162" s="22"/>
      <c r="AA162" s="22"/>
      <c r="AB162" s="1"/>
      <c r="AC162" s="1"/>
      <c r="AD162" s="1"/>
      <c r="AE162" s="1"/>
      <c r="AF162" s="1"/>
      <c r="AG162" s="1"/>
      <c r="AH162" s="1"/>
      <c r="AI162" s="1"/>
      <c r="AJ162" s="1"/>
      <c r="AK162" s="1"/>
      <c r="AL162" s="1"/>
      <c r="AM162" s="1"/>
      <c r="AN162" s="1"/>
      <c r="AO162" s="1"/>
      <c r="AP162" s="1"/>
      <c r="AQ162" s="1"/>
      <c r="AR162" s="1"/>
      <c r="AS162" s="1"/>
      <c r="AT162" s="1"/>
      <c r="AU162" s="1"/>
      <c r="AV162" s="1"/>
    </row>
    <row r="163" spans="1:48" ht="22.5" customHeight="1" x14ac:dyDescent="0.15">
      <c r="A163" s="42"/>
      <c r="B163" s="20"/>
      <c r="C163" s="20"/>
      <c r="D163" s="20"/>
      <c r="E163" s="20"/>
      <c r="F163" s="20"/>
      <c r="G163" s="128" t="s">
        <v>17</v>
      </c>
      <c r="H163" s="156">
        <f>基礎データ!$C$4</f>
        <v>0</v>
      </c>
      <c r="I163" s="156"/>
      <c r="J163" s="156"/>
      <c r="K163" s="156"/>
      <c r="L163" s="156"/>
      <c r="M163" s="156"/>
      <c r="N163" s="156"/>
      <c r="O163" s="31" t="s">
        <v>14</v>
      </c>
      <c r="P163" s="31"/>
      <c r="Q163" s="31"/>
      <c r="R163" s="31"/>
      <c r="S163" s="31"/>
      <c r="T163" s="31"/>
      <c r="U163" s="43"/>
      <c r="Y163" s="1"/>
      <c r="Z163" s="22"/>
      <c r="AA163" s="22"/>
      <c r="AB163" s="1"/>
      <c r="AC163" s="1"/>
      <c r="AD163" s="1"/>
      <c r="AE163" s="1"/>
      <c r="AF163" s="1"/>
      <c r="AG163" s="1"/>
      <c r="AH163" s="1"/>
      <c r="AI163" s="1"/>
      <c r="AJ163" s="1"/>
      <c r="AK163" s="1"/>
      <c r="AL163" s="1"/>
      <c r="AM163" s="1"/>
      <c r="AN163" s="1"/>
      <c r="AO163" s="1"/>
      <c r="AP163" s="1"/>
      <c r="AQ163" s="1"/>
      <c r="AR163" s="1"/>
      <c r="AS163" s="1"/>
      <c r="AT163" s="1"/>
      <c r="AU163" s="1"/>
      <c r="AV163" s="1"/>
    </row>
    <row r="164" spans="1:48" ht="22.5" customHeight="1" x14ac:dyDescent="0.15">
      <c r="A164" s="48"/>
      <c r="B164" s="49"/>
      <c r="C164" s="49"/>
      <c r="D164" s="49"/>
      <c r="E164" s="49"/>
      <c r="F164" s="49"/>
      <c r="G164" s="50"/>
      <c r="H164" s="122"/>
      <c r="I164" s="122"/>
      <c r="J164" s="122"/>
      <c r="K164" s="122"/>
      <c r="L164" s="122"/>
      <c r="M164" s="122"/>
      <c r="N164" s="122"/>
      <c r="O164" s="51"/>
      <c r="P164" s="51"/>
      <c r="Q164" s="51"/>
      <c r="R164" s="51"/>
      <c r="S164" s="51"/>
      <c r="T164" s="51"/>
      <c r="U164" s="52"/>
      <c r="Y164" s="1"/>
      <c r="Z164" s="22"/>
      <c r="AA164" s="22"/>
      <c r="AB164" s="1"/>
      <c r="AC164" s="1"/>
      <c r="AD164" s="1"/>
      <c r="AE164" s="1"/>
      <c r="AF164" s="1"/>
      <c r="AG164" s="1"/>
      <c r="AH164" s="1"/>
      <c r="AI164" s="1"/>
      <c r="AJ164" s="1"/>
      <c r="AK164" s="1"/>
      <c r="AL164" s="1"/>
      <c r="AM164" s="1"/>
      <c r="AN164" s="1"/>
      <c r="AO164" s="1"/>
      <c r="AP164" s="1"/>
      <c r="AQ164" s="1"/>
      <c r="AR164" s="1"/>
      <c r="AS164" s="1"/>
      <c r="AT164" s="1"/>
      <c r="AU164" s="1"/>
      <c r="AV164" s="1"/>
    </row>
    <row r="165" spans="1:48" x14ac:dyDescent="0.15">
      <c r="A165" s="20"/>
      <c r="B165" s="20"/>
      <c r="C165" s="20"/>
      <c r="D165" s="20"/>
      <c r="E165" s="20"/>
      <c r="F165" s="20"/>
      <c r="G165" s="20"/>
      <c r="H165" s="20"/>
      <c r="I165" s="20"/>
      <c r="J165" s="20"/>
      <c r="K165" s="20"/>
      <c r="L165" s="20"/>
      <c r="M165" s="20"/>
      <c r="N165" s="20"/>
      <c r="O165" s="20"/>
      <c r="P165" s="20"/>
      <c r="Q165" s="20"/>
      <c r="R165" s="20"/>
      <c r="S165" s="20"/>
      <c r="T165" s="20"/>
      <c r="U165" s="20"/>
      <c r="Y165" s="1"/>
      <c r="Z165" s="22"/>
      <c r="AA165" s="22"/>
      <c r="AB165" s="1"/>
      <c r="AC165" s="1"/>
      <c r="AD165" s="1"/>
      <c r="AE165" s="1"/>
      <c r="AF165" s="1"/>
      <c r="AG165" s="1"/>
      <c r="AH165" s="1"/>
      <c r="AI165" s="1"/>
      <c r="AJ165" s="1"/>
      <c r="AK165" s="1"/>
      <c r="AL165" s="1"/>
      <c r="AM165" s="1"/>
      <c r="AN165" s="1"/>
      <c r="AO165" s="1"/>
      <c r="AP165" s="1"/>
      <c r="AQ165" s="1"/>
      <c r="AR165" s="1"/>
      <c r="AS165" s="1"/>
      <c r="AT165" s="1"/>
      <c r="AU165" s="1"/>
      <c r="AV165" s="1"/>
    </row>
    <row r="166" spans="1:48" x14ac:dyDescent="0.15">
      <c r="Y166" s="1"/>
      <c r="Z166" s="22"/>
      <c r="AA166" s="22"/>
      <c r="AB166" s="1"/>
      <c r="AC166" s="1"/>
      <c r="AD166" s="1"/>
      <c r="AE166" s="1"/>
      <c r="AF166" s="1"/>
      <c r="AG166" s="1"/>
      <c r="AH166" s="1"/>
      <c r="AI166" s="1"/>
      <c r="AJ166" s="1"/>
      <c r="AK166" s="1"/>
      <c r="AL166" s="1"/>
      <c r="AM166" s="1"/>
      <c r="AN166" s="1"/>
      <c r="AO166" s="1"/>
      <c r="AP166" s="1"/>
      <c r="AQ166" s="1"/>
      <c r="AR166" s="1"/>
      <c r="AS166" s="1"/>
      <c r="AT166" s="1"/>
      <c r="AU166" s="1"/>
      <c r="AV166" s="1"/>
    </row>
    <row r="167" spans="1:48" x14ac:dyDescent="0.15">
      <c r="Y167" s="1"/>
      <c r="Z167" s="22"/>
      <c r="AA167" s="22"/>
      <c r="AB167" s="1"/>
      <c r="AC167" s="1"/>
      <c r="AD167" s="1"/>
      <c r="AE167" s="1"/>
      <c r="AF167" s="1"/>
      <c r="AG167" s="1"/>
      <c r="AH167" s="1"/>
      <c r="AI167" s="1"/>
      <c r="AJ167" s="1"/>
      <c r="AK167" s="1"/>
      <c r="AL167" s="1"/>
      <c r="AM167" s="1"/>
      <c r="AN167" s="1"/>
      <c r="AO167" s="1"/>
      <c r="AP167" s="1"/>
      <c r="AQ167" s="1"/>
      <c r="AR167" s="1"/>
      <c r="AS167" s="1"/>
      <c r="AT167" s="1"/>
      <c r="AU167" s="1"/>
      <c r="AV167" s="1"/>
    </row>
    <row r="168" spans="1:48" x14ac:dyDescent="0.15">
      <c r="Y168" s="1"/>
      <c r="Z168" s="22"/>
      <c r="AA168" s="22"/>
      <c r="AB168" s="1"/>
      <c r="AC168" s="1"/>
      <c r="AD168" s="1"/>
      <c r="AE168" s="1"/>
      <c r="AF168" s="1"/>
      <c r="AG168" s="1"/>
      <c r="AH168" s="1"/>
      <c r="AI168" s="1"/>
      <c r="AJ168" s="1"/>
      <c r="AK168" s="1"/>
      <c r="AL168" s="1"/>
      <c r="AM168" s="1"/>
      <c r="AN168" s="1"/>
      <c r="AO168" s="1"/>
      <c r="AP168" s="1"/>
      <c r="AQ168" s="1"/>
      <c r="AR168" s="1"/>
      <c r="AS168" s="1"/>
      <c r="AT168" s="1"/>
      <c r="AU168" s="1"/>
      <c r="AV168" s="1"/>
    </row>
    <row r="169" spans="1:48" x14ac:dyDescent="0.15">
      <c r="Y169" s="1"/>
      <c r="Z169" s="22"/>
      <c r="AA169" s="22"/>
      <c r="AB169" s="1"/>
      <c r="AC169" s="1"/>
      <c r="AD169" s="1"/>
      <c r="AE169" s="1"/>
      <c r="AF169" s="1"/>
      <c r="AG169" s="1"/>
      <c r="AH169" s="1"/>
      <c r="AI169" s="1"/>
      <c r="AJ169" s="1"/>
      <c r="AK169" s="1"/>
      <c r="AL169" s="1"/>
      <c r="AM169" s="1"/>
      <c r="AN169" s="1"/>
      <c r="AO169" s="1"/>
      <c r="AP169" s="1"/>
      <c r="AQ169" s="1"/>
      <c r="AR169" s="1"/>
      <c r="AS169" s="1"/>
      <c r="AT169" s="1"/>
      <c r="AU169" s="1"/>
      <c r="AV169" s="1"/>
    </row>
    <row r="170" spans="1:48" x14ac:dyDescent="0.15">
      <c r="Y170" s="1"/>
      <c r="Z170" s="22"/>
      <c r="AA170" s="22"/>
      <c r="AB170" s="1"/>
      <c r="AC170" s="1"/>
      <c r="AD170" s="1"/>
      <c r="AE170" s="1"/>
      <c r="AF170" s="1"/>
      <c r="AG170" s="1"/>
      <c r="AH170" s="1"/>
      <c r="AI170" s="1"/>
      <c r="AJ170" s="1"/>
      <c r="AK170" s="1"/>
      <c r="AL170" s="1"/>
      <c r="AM170" s="1"/>
      <c r="AN170" s="1"/>
      <c r="AO170" s="1"/>
      <c r="AP170" s="1"/>
      <c r="AQ170" s="1"/>
      <c r="AR170" s="1"/>
      <c r="AS170" s="1"/>
      <c r="AT170" s="1"/>
      <c r="AU170" s="1"/>
      <c r="AV170" s="1"/>
    </row>
    <row r="171" spans="1:48" x14ac:dyDescent="0.15">
      <c r="Y171" s="1"/>
      <c r="Z171" s="22"/>
      <c r="AA171" s="22"/>
      <c r="AB171" s="1"/>
      <c r="AC171" s="1"/>
      <c r="AD171" s="1"/>
      <c r="AE171" s="1"/>
      <c r="AF171" s="1"/>
      <c r="AG171" s="1"/>
      <c r="AH171" s="1"/>
      <c r="AI171" s="1"/>
      <c r="AJ171" s="1"/>
      <c r="AK171" s="1"/>
      <c r="AL171" s="1"/>
      <c r="AM171" s="1"/>
      <c r="AN171" s="1"/>
      <c r="AO171" s="1"/>
      <c r="AP171" s="1"/>
      <c r="AQ171" s="1"/>
      <c r="AR171" s="1"/>
      <c r="AS171" s="1"/>
      <c r="AT171" s="1"/>
      <c r="AU171" s="1"/>
      <c r="AV171" s="1"/>
    </row>
    <row r="172" spans="1:48" x14ac:dyDescent="0.15">
      <c r="Y172" s="1"/>
      <c r="Z172" s="22"/>
      <c r="AA172" s="22"/>
      <c r="AB172" s="1"/>
      <c r="AC172" s="1"/>
      <c r="AD172" s="1"/>
      <c r="AE172" s="1"/>
      <c r="AF172" s="1"/>
      <c r="AG172" s="1"/>
      <c r="AH172" s="1"/>
      <c r="AI172" s="1"/>
      <c r="AJ172" s="1"/>
      <c r="AK172" s="1"/>
      <c r="AL172" s="1"/>
      <c r="AM172" s="1"/>
      <c r="AN172" s="1"/>
      <c r="AO172" s="1"/>
      <c r="AP172" s="1"/>
      <c r="AQ172" s="1"/>
      <c r="AR172" s="1"/>
      <c r="AS172" s="1"/>
      <c r="AT172" s="1"/>
      <c r="AU172" s="1"/>
      <c r="AV172" s="1"/>
    </row>
    <row r="173" spans="1:48" x14ac:dyDescent="0.15">
      <c r="Y173" s="1"/>
      <c r="Z173" s="22"/>
      <c r="AA173" s="22"/>
      <c r="AB173" s="1"/>
      <c r="AC173" s="1"/>
      <c r="AD173" s="1"/>
      <c r="AE173" s="1"/>
      <c r="AF173" s="1"/>
      <c r="AG173" s="1"/>
      <c r="AH173" s="1"/>
      <c r="AI173" s="1"/>
      <c r="AJ173" s="1"/>
      <c r="AK173" s="1"/>
      <c r="AL173" s="1"/>
      <c r="AM173" s="1"/>
      <c r="AN173" s="1"/>
      <c r="AO173" s="1"/>
      <c r="AP173" s="1"/>
      <c r="AQ173" s="1"/>
      <c r="AR173" s="1"/>
      <c r="AS173" s="1"/>
      <c r="AT173" s="1"/>
      <c r="AU173" s="1"/>
      <c r="AV173" s="1"/>
    </row>
    <row r="174" spans="1:48" x14ac:dyDescent="0.15">
      <c r="Y174" s="1"/>
      <c r="Z174" s="22"/>
      <c r="AA174" s="22"/>
      <c r="AB174" s="1"/>
      <c r="AC174" s="1"/>
      <c r="AD174" s="1"/>
      <c r="AE174" s="1"/>
      <c r="AF174" s="1"/>
      <c r="AG174" s="1"/>
      <c r="AH174" s="1"/>
      <c r="AI174" s="1"/>
      <c r="AJ174" s="1"/>
      <c r="AK174" s="1"/>
      <c r="AL174" s="1"/>
      <c r="AM174" s="1"/>
      <c r="AN174" s="1"/>
      <c r="AO174" s="1"/>
      <c r="AP174" s="1"/>
      <c r="AQ174" s="1"/>
      <c r="AR174" s="1"/>
      <c r="AS174" s="1"/>
      <c r="AT174" s="1"/>
      <c r="AU174" s="1"/>
      <c r="AV174" s="1"/>
    </row>
    <row r="175" spans="1:48" x14ac:dyDescent="0.15">
      <c r="Y175" s="1"/>
      <c r="Z175" s="22"/>
      <c r="AA175" s="22"/>
      <c r="AB175" s="1"/>
      <c r="AC175" s="1"/>
      <c r="AD175" s="1"/>
      <c r="AE175" s="1"/>
      <c r="AF175" s="1"/>
      <c r="AG175" s="1"/>
      <c r="AH175" s="1"/>
      <c r="AI175" s="1"/>
      <c r="AJ175" s="1"/>
      <c r="AK175" s="1"/>
      <c r="AL175" s="1"/>
      <c r="AM175" s="1"/>
      <c r="AN175" s="1"/>
      <c r="AO175" s="1"/>
      <c r="AP175" s="1"/>
      <c r="AQ175" s="1"/>
      <c r="AR175" s="1"/>
      <c r="AS175" s="1"/>
      <c r="AT175" s="1"/>
      <c r="AU175" s="1"/>
      <c r="AV175" s="1"/>
    </row>
    <row r="176" spans="1:48" x14ac:dyDescent="0.15">
      <c r="Y176" s="1"/>
      <c r="Z176" s="22"/>
      <c r="AA176" s="22"/>
      <c r="AB176" s="1"/>
      <c r="AC176" s="1"/>
      <c r="AD176" s="1"/>
      <c r="AE176" s="1"/>
      <c r="AF176" s="1"/>
      <c r="AG176" s="1"/>
      <c r="AH176" s="1"/>
      <c r="AI176" s="1"/>
      <c r="AJ176" s="1"/>
      <c r="AK176" s="1"/>
      <c r="AL176" s="1"/>
      <c r="AM176" s="1"/>
      <c r="AN176" s="1"/>
      <c r="AO176" s="1"/>
      <c r="AP176" s="1"/>
      <c r="AQ176" s="1"/>
      <c r="AR176" s="1"/>
      <c r="AS176" s="1"/>
      <c r="AT176" s="1"/>
      <c r="AU176" s="1"/>
      <c r="AV176" s="1"/>
    </row>
    <row r="177" spans="25:48" x14ac:dyDescent="0.15">
      <c r="Y177" s="1"/>
      <c r="Z177" s="22"/>
      <c r="AA177" s="22"/>
      <c r="AB177" s="1"/>
      <c r="AC177" s="1"/>
      <c r="AD177" s="1"/>
      <c r="AE177" s="1"/>
      <c r="AF177" s="1"/>
      <c r="AG177" s="1"/>
      <c r="AH177" s="1"/>
      <c r="AI177" s="1"/>
      <c r="AJ177" s="1"/>
      <c r="AK177" s="1"/>
      <c r="AL177" s="1"/>
      <c r="AM177" s="1"/>
      <c r="AN177" s="1"/>
      <c r="AO177" s="1"/>
      <c r="AP177" s="1"/>
      <c r="AQ177" s="1"/>
      <c r="AR177" s="1"/>
      <c r="AS177" s="1"/>
      <c r="AT177" s="1"/>
      <c r="AU177" s="1"/>
      <c r="AV177" s="1"/>
    </row>
    <row r="178" spans="25:48" x14ac:dyDescent="0.15">
      <c r="Y178" s="1"/>
      <c r="Z178" s="22"/>
      <c r="AA178" s="22"/>
      <c r="AB178" s="1"/>
      <c r="AC178" s="1"/>
      <c r="AD178" s="1"/>
      <c r="AE178" s="1"/>
      <c r="AF178" s="1"/>
      <c r="AG178" s="1"/>
      <c r="AH178" s="1"/>
      <c r="AI178" s="1"/>
      <c r="AJ178" s="1"/>
      <c r="AK178" s="1"/>
      <c r="AL178" s="1"/>
      <c r="AM178" s="1"/>
      <c r="AN178" s="1"/>
      <c r="AO178" s="1"/>
      <c r="AP178" s="1"/>
      <c r="AQ178" s="1"/>
      <c r="AR178" s="1"/>
      <c r="AS178" s="1"/>
      <c r="AT178" s="1"/>
      <c r="AU178" s="1"/>
      <c r="AV178" s="1"/>
    </row>
    <row r="179" spans="25:48" x14ac:dyDescent="0.15">
      <c r="Y179" s="1"/>
      <c r="Z179" s="22"/>
      <c r="AA179" s="22"/>
      <c r="AB179" s="1"/>
      <c r="AC179" s="1"/>
      <c r="AD179" s="1"/>
      <c r="AE179" s="1"/>
      <c r="AF179" s="1"/>
      <c r="AG179" s="1"/>
      <c r="AH179" s="1"/>
      <c r="AI179" s="1"/>
      <c r="AJ179" s="1"/>
      <c r="AK179" s="1"/>
      <c r="AL179" s="1"/>
      <c r="AM179" s="1"/>
      <c r="AN179" s="1"/>
      <c r="AO179" s="1"/>
      <c r="AP179" s="1"/>
      <c r="AQ179" s="1"/>
      <c r="AR179" s="1"/>
      <c r="AS179" s="1"/>
      <c r="AT179" s="1"/>
      <c r="AU179" s="1"/>
      <c r="AV179" s="1"/>
    </row>
    <row r="180" spans="25:48" x14ac:dyDescent="0.15">
      <c r="Y180" s="1"/>
      <c r="Z180" s="22"/>
      <c r="AA180" s="22"/>
      <c r="AB180" s="1"/>
      <c r="AC180" s="1"/>
      <c r="AD180" s="1"/>
      <c r="AE180" s="1"/>
      <c r="AF180" s="1"/>
      <c r="AG180" s="1"/>
      <c r="AH180" s="1"/>
      <c r="AI180" s="1"/>
      <c r="AJ180" s="1"/>
      <c r="AK180" s="1"/>
      <c r="AL180" s="1"/>
      <c r="AM180" s="1"/>
      <c r="AN180" s="1"/>
      <c r="AO180" s="1"/>
      <c r="AP180" s="1"/>
      <c r="AQ180" s="1"/>
      <c r="AR180" s="1"/>
      <c r="AS180" s="1"/>
      <c r="AT180" s="1"/>
      <c r="AU180" s="1"/>
      <c r="AV180" s="1"/>
    </row>
    <row r="181" spans="25:48" x14ac:dyDescent="0.15">
      <c r="Y181" s="1"/>
      <c r="Z181" s="22"/>
      <c r="AA181" s="22"/>
      <c r="AB181" s="1"/>
      <c r="AC181" s="1"/>
      <c r="AD181" s="1"/>
      <c r="AE181" s="1"/>
      <c r="AF181" s="1"/>
      <c r="AG181" s="1"/>
      <c r="AH181" s="1"/>
      <c r="AI181" s="1"/>
      <c r="AJ181" s="1"/>
      <c r="AK181" s="1"/>
      <c r="AL181" s="1"/>
      <c r="AM181" s="1"/>
      <c r="AN181" s="1"/>
      <c r="AO181" s="1"/>
      <c r="AP181" s="1"/>
      <c r="AQ181" s="1"/>
      <c r="AR181" s="1"/>
      <c r="AS181" s="1"/>
      <c r="AT181" s="1"/>
      <c r="AU181" s="1"/>
      <c r="AV181" s="1"/>
    </row>
    <row r="182" spans="25:48" x14ac:dyDescent="0.15">
      <c r="Y182" s="1"/>
      <c r="Z182" s="22"/>
      <c r="AA182" s="22"/>
      <c r="AB182" s="1"/>
      <c r="AC182" s="1"/>
      <c r="AD182" s="1"/>
      <c r="AE182" s="1"/>
      <c r="AF182" s="1"/>
      <c r="AG182" s="1"/>
      <c r="AH182" s="1"/>
      <c r="AI182" s="1"/>
      <c r="AJ182" s="1"/>
      <c r="AK182" s="1"/>
      <c r="AL182" s="1"/>
      <c r="AM182" s="1"/>
      <c r="AN182" s="1"/>
      <c r="AO182" s="1"/>
      <c r="AP182" s="1"/>
      <c r="AQ182" s="1"/>
      <c r="AR182" s="1"/>
      <c r="AS182" s="1"/>
      <c r="AT182" s="1"/>
      <c r="AU182" s="1"/>
      <c r="AV182" s="1"/>
    </row>
    <row r="183" spans="25:48" x14ac:dyDescent="0.15">
      <c r="Y183" s="1"/>
      <c r="Z183" s="22"/>
      <c r="AA183" s="22"/>
      <c r="AB183" s="1"/>
      <c r="AC183" s="1"/>
      <c r="AD183" s="1"/>
      <c r="AE183" s="1"/>
      <c r="AF183" s="1"/>
      <c r="AG183" s="1"/>
      <c r="AH183" s="1"/>
      <c r="AI183" s="1"/>
      <c r="AJ183" s="1"/>
      <c r="AK183" s="1"/>
      <c r="AL183" s="1"/>
      <c r="AM183" s="1"/>
      <c r="AN183" s="1"/>
      <c r="AO183" s="1"/>
      <c r="AP183" s="1"/>
      <c r="AQ183" s="1"/>
      <c r="AR183" s="1"/>
      <c r="AS183" s="1"/>
      <c r="AT183" s="1"/>
      <c r="AU183" s="1"/>
      <c r="AV183" s="1"/>
    </row>
    <row r="184" spans="25:48" x14ac:dyDescent="0.15">
      <c r="Y184" s="1"/>
      <c r="Z184" s="22"/>
      <c r="AA184" s="22"/>
      <c r="AB184" s="1"/>
      <c r="AC184" s="1"/>
      <c r="AD184" s="1"/>
      <c r="AE184" s="1"/>
      <c r="AF184" s="1"/>
      <c r="AG184" s="1"/>
      <c r="AH184" s="1"/>
      <c r="AI184" s="1"/>
      <c r="AJ184" s="1"/>
      <c r="AK184" s="1"/>
      <c r="AL184" s="1"/>
      <c r="AM184" s="1"/>
      <c r="AN184" s="1"/>
      <c r="AO184" s="1"/>
      <c r="AP184" s="1"/>
      <c r="AQ184" s="1"/>
      <c r="AR184" s="1"/>
      <c r="AS184" s="1"/>
      <c r="AT184" s="1"/>
      <c r="AU184" s="1"/>
      <c r="AV184" s="1"/>
    </row>
    <row r="185" spans="25:48" x14ac:dyDescent="0.15">
      <c r="Y185" s="1"/>
      <c r="Z185" s="22"/>
      <c r="AA185" s="22"/>
      <c r="AB185" s="1"/>
      <c r="AC185" s="1"/>
      <c r="AD185" s="1"/>
      <c r="AE185" s="1"/>
      <c r="AF185" s="1"/>
      <c r="AG185" s="1"/>
      <c r="AH185" s="1"/>
      <c r="AI185" s="1"/>
      <c r="AJ185" s="1"/>
      <c r="AK185" s="1"/>
      <c r="AL185" s="1"/>
      <c r="AM185" s="1"/>
      <c r="AN185" s="1"/>
      <c r="AO185" s="1"/>
      <c r="AP185" s="1"/>
      <c r="AQ185" s="1"/>
      <c r="AR185" s="1"/>
      <c r="AS185" s="1"/>
      <c r="AT185" s="1"/>
      <c r="AU185" s="1"/>
      <c r="AV185" s="1"/>
    </row>
    <row r="186" spans="25:48" x14ac:dyDescent="0.15">
      <c r="Y186" s="1"/>
      <c r="Z186" s="22"/>
      <c r="AA186" s="22"/>
      <c r="AB186" s="1"/>
      <c r="AC186" s="1"/>
      <c r="AD186" s="1"/>
      <c r="AE186" s="1"/>
      <c r="AF186" s="1"/>
      <c r="AG186" s="1"/>
      <c r="AH186" s="1"/>
      <c r="AI186" s="1"/>
      <c r="AJ186" s="1"/>
      <c r="AK186" s="1"/>
      <c r="AL186" s="1"/>
      <c r="AM186" s="1"/>
      <c r="AN186" s="1"/>
      <c r="AO186" s="1"/>
      <c r="AP186" s="1"/>
      <c r="AQ186" s="1"/>
      <c r="AR186" s="1"/>
      <c r="AS186" s="1"/>
      <c r="AT186" s="1"/>
      <c r="AU186" s="1"/>
      <c r="AV186" s="1"/>
    </row>
    <row r="187" spans="25:48" x14ac:dyDescent="0.15">
      <c r="Y187" s="1"/>
      <c r="Z187" s="22"/>
      <c r="AA187" s="22"/>
      <c r="AB187" s="1"/>
      <c r="AC187" s="1"/>
      <c r="AD187" s="1"/>
      <c r="AE187" s="1"/>
      <c r="AF187" s="1"/>
      <c r="AG187" s="1"/>
      <c r="AH187" s="1"/>
      <c r="AI187" s="1"/>
      <c r="AJ187" s="1"/>
      <c r="AK187" s="1"/>
      <c r="AL187" s="1"/>
      <c r="AM187" s="1"/>
      <c r="AN187" s="1"/>
      <c r="AO187" s="1"/>
      <c r="AP187" s="1"/>
      <c r="AQ187" s="1"/>
      <c r="AR187" s="1"/>
      <c r="AS187" s="1"/>
      <c r="AT187" s="1"/>
      <c r="AU187" s="1"/>
      <c r="AV187" s="1"/>
    </row>
    <row r="188" spans="25:48" x14ac:dyDescent="0.15">
      <c r="Y188" s="1"/>
      <c r="Z188" s="22"/>
      <c r="AA188" s="22"/>
      <c r="AB188" s="1"/>
      <c r="AC188" s="1"/>
      <c r="AD188" s="1"/>
      <c r="AE188" s="1"/>
      <c r="AF188" s="1"/>
      <c r="AG188" s="1"/>
      <c r="AH188" s="1"/>
      <c r="AI188" s="1"/>
      <c r="AJ188" s="1"/>
      <c r="AK188" s="1"/>
      <c r="AL188" s="1"/>
      <c r="AM188" s="1"/>
      <c r="AN188" s="1"/>
      <c r="AO188" s="1"/>
      <c r="AP188" s="1"/>
      <c r="AQ188" s="1"/>
      <c r="AR188" s="1"/>
      <c r="AS188" s="1"/>
      <c r="AT188" s="1"/>
      <c r="AU188" s="1"/>
      <c r="AV188" s="1"/>
    </row>
    <row r="189" spans="25:48" x14ac:dyDescent="0.15">
      <c r="Y189" s="1"/>
      <c r="Z189" s="22"/>
      <c r="AA189" s="22"/>
      <c r="AB189" s="1"/>
      <c r="AC189" s="1"/>
      <c r="AD189" s="1"/>
      <c r="AE189" s="1"/>
      <c r="AF189" s="1"/>
      <c r="AG189" s="1"/>
      <c r="AH189" s="1"/>
      <c r="AI189" s="1"/>
      <c r="AJ189" s="1"/>
      <c r="AK189" s="1"/>
      <c r="AL189" s="1"/>
      <c r="AM189" s="1"/>
      <c r="AN189" s="1"/>
      <c r="AO189" s="1"/>
      <c r="AP189" s="1"/>
      <c r="AQ189" s="1"/>
      <c r="AR189" s="1"/>
      <c r="AS189" s="1"/>
      <c r="AT189" s="1"/>
      <c r="AU189" s="1"/>
      <c r="AV189" s="1"/>
    </row>
    <row r="190" spans="25:48" x14ac:dyDescent="0.15">
      <c r="Y190" s="1"/>
      <c r="Z190" s="22"/>
      <c r="AA190" s="22"/>
      <c r="AB190" s="1"/>
      <c r="AC190" s="1"/>
      <c r="AD190" s="1"/>
      <c r="AE190" s="1"/>
      <c r="AF190" s="1"/>
      <c r="AG190" s="1"/>
      <c r="AH190" s="1"/>
      <c r="AI190" s="1"/>
      <c r="AJ190" s="1"/>
      <c r="AK190" s="1"/>
      <c r="AL190" s="1"/>
      <c r="AM190" s="1"/>
      <c r="AN190" s="1"/>
      <c r="AO190" s="1"/>
      <c r="AP190" s="1"/>
      <c r="AQ190" s="1"/>
      <c r="AR190" s="1"/>
      <c r="AS190" s="1"/>
      <c r="AT190" s="1"/>
      <c r="AU190" s="1"/>
      <c r="AV190" s="1"/>
    </row>
    <row r="191" spans="25:48" x14ac:dyDescent="0.15">
      <c r="Y191" s="1"/>
      <c r="Z191" s="22"/>
      <c r="AA191" s="22"/>
      <c r="AB191" s="1"/>
      <c r="AC191" s="1"/>
      <c r="AD191" s="1"/>
      <c r="AE191" s="1"/>
      <c r="AF191" s="1"/>
      <c r="AG191" s="1"/>
      <c r="AH191" s="1"/>
      <c r="AI191" s="1"/>
      <c r="AJ191" s="1"/>
      <c r="AK191" s="1"/>
      <c r="AL191" s="1"/>
      <c r="AM191" s="1"/>
      <c r="AN191" s="1"/>
      <c r="AO191" s="1"/>
      <c r="AP191" s="1"/>
      <c r="AQ191" s="1"/>
      <c r="AR191" s="1"/>
      <c r="AS191" s="1"/>
      <c r="AT191" s="1"/>
      <c r="AU191" s="1"/>
      <c r="AV191" s="1"/>
    </row>
    <row r="192" spans="25:48" x14ac:dyDescent="0.15">
      <c r="Y192" s="1"/>
      <c r="Z192" s="22"/>
      <c r="AA192" s="22"/>
      <c r="AB192" s="1"/>
      <c r="AC192" s="1"/>
      <c r="AD192" s="1"/>
      <c r="AE192" s="1"/>
      <c r="AF192" s="1"/>
      <c r="AG192" s="1"/>
      <c r="AH192" s="1"/>
      <c r="AI192" s="1"/>
      <c r="AJ192" s="1"/>
      <c r="AK192" s="1"/>
      <c r="AL192" s="1"/>
      <c r="AM192" s="1"/>
      <c r="AN192" s="1"/>
      <c r="AO192" s="1"/>
      <c r="AP192" s="1"/>
      <c r="AQ192" s="1"/>
      <c r="AR192" s="1"/>
      <c r="AS192" s="1"/>
      <c r="AT192" s="1"/>
      <c r="AU192" s="1"/>
      <c r="AV192" s="1"/>
    </row>
    <row r="193" spans="5:48" x14ac:dyDescent="0.15">
      <c r="Y193" s="1"/>
      <c r="Z193" s="22"/>
      <c r="AA193" s="22"/>
      <c r="AB193" s="1"/>
      <c r="AC193" s="1"/>
      <c r="AD193" s="1"/>
      <c r="AE193" s="1"/>
      <c r="AF193" s="1"/>
      <c r="AG193" s="1"/>
      <c r="AH193" s="1"/>
      <c r="AI193" s="1"/>
      <c r="AJ193" s="1"/>
      <c r="AK193" s="1"/>
      <c r="AL193" s="1"/>
      <c r="AM193" s="1"/>
      <c r="AN193" s="1"/>
      <c r="AO193" s="1"/>
      <c r="AP193" s="1"/>
      <c r="AQ193" s="1"/>
      <c r="AR193" s="1"/>
      <c r="AS193" s="1"/>
      <c r="AT193" s="1"/>
      <c r="AU193" s="1"/>
      <c r="AV193" s="1"/>
    </row>
    <row r="194" spans="5:48" x14ac:dyDescent="0.15">
      <c r="Y194" s="1"/>
      <c r="Z194" s="22"/>
      <c r="AA194" s="22"/>
      <c r="AB194" s="1"/>
      <c r="AC194" s="1"/>
      <c r="AD194" s="1"/>
      <c r="AE194" s="1"/>
      <c r="AF194" s="1"/>
      <c r="AG194" s="1"/>
      <c r="AH194" s="1"/>
      <c r="AI194" s="1"/>
      <c r="AJ194" s="1"/>
      <c r="AK194" s="1"/>
      <c r="AL194" s="1"/>
      <c r="AM194" s="1"/>
      <c r="AN194" s="1"/>
      <c r="AO194" s="1"/>
      <c r="AP194" s="1"/>
      <c r="AQ194" s="1"/>
      <c r="AR194" s="1"/>
      <c r="AS194" s="1"/>
      <c r="AT194" s="1"/>
      <c r="AU194" s="1"/>
      <c r="AV194" s="1"/>
    </row>
    <row r="195" spans="5:48" x14ac:dyDescent="0.15">
      <c r="Y195" s="1"/>
      <c r="Z195" s="22"/>
      <c r="AA195" s="22"/>
      <c r="AB195" s="1"/>
      <c r="AC195" s="1"/>
      <c r="AD195" s="1"/>
      <c r="AE195" s="1"/>
      <c r="AF195" s="1"/>
      <c r="AG195" s="1"/>
      <c r="AH195" s="1"/>
      <c r="AI195" s="1"/>
      <c r="AJ195" s="1"/>
      <c r="AK195" s="1"/>
      <c r="AL195" s="1"/>
      <c r="AM195" s="1"/>
      <c r="AN195" s="1"/>
      <c r="AO195" s="1"/>
      <c r="AP195" s="1"/>
      <c r="AQ195" s="1"/>
      <c r="AR195" s="1"/>
      <c r="AS195" s="1"/>
      <c r="AT195" s="1"/>
      <c r="AU195" s="1"/>
      <c r="AV195" s="1"/>
    </row>
    <row r="196" spans="5:48" x14ac:dyDescent="0.15">
      <c r="Y196" s="1"/>
      <c r="Z196" s="22"/>
      <c r="AA196" s="22"/>
      <c r="AB196" s="1"/>
      <c r="AC196" s="1"/>
      <c r="AD196" s="1"/>
      <c r="AE196" s="1"/>
      <c r="AF196" s="1"/>
      <c r="AG196" s="1"/>
      <c r="AH196" s="1"/>
      <c r="AI196" s="1"/>
      <c r="AJ196" s="1"/>
      <c r="AK196" s="1"/>
      <c r="AL196" s="1"/>
      <c r="AM196" s="1"/>
      <c r="AN196" s="1"/>
      <c r="AO196" s="1"/>
      <c r="AP196" s="1"/>
      <c r="AQ196" s="1"/>
      <c r="AR196" s="1"/>
      <c r="AS196" s="1"/>
      <c r="AT196" s="1"/>
      <c r="AU196" s="1"/>
      <c r="AV196" s="1"/>
    </row>
    <row r="197" spans="5:48" x14ac:dyDescent="0.15">
      <c r="Y197" s="1"/>
      <c r="Z197" s="22"/>
      <c r="AA197" s="22"/>
      <c r="AB197" s="1"/>
      <c r="AC197" s="1"/>
      <c r="AD197" s="1"/>
      <c r="AE197" s="1"/>
      <c r="AF197" s="1"/>
      <c r="AG197" s="1"/>
      <c r="AH197" s="1"/>
      <c r="AI197" s="1"/>
      <c r="AJ197" s="1"/>
      <c r="AK197" s="1"/>
      <c r="AL197" s="1"/>
      <c r="AM197" s="1"/>
      <c r="AN197" s="1"/>
      <c r="AO197" s="1"/>
      <c r="AP197" s="1"/>
      <c r="AQ197" s="1"/>
      <c r="AR197" s="1"/>
      <c r="AS197" s="1"/>
      <c r="AT197" s="1"/>
      <c r="AU197" s="1"/>
      <c r="AV197" s="1"/>
    </row>
    <row r="198" spans="5:48" x14ac:dyDescent="0.15">
      <c r="Y198" s="1"/>
      <c r="Z198" s="22"/>
      <c r="AA198" s="22"/>
      <c r="AB198" s="1"/>
      <c r="AC198" s="1"/>
      <c r="AD198" s="1"/>
      <c r="AE198" s="1"/>
      <c r="AF198" s="1"/>
      <c r="AG198" s="1"/>
      <c r="AH198" s="1"/>
      <c r="AI198" s="1"/>
      <c r="AJ198" s="1"/>
      <c r="AK198" s="1"/>
      <c r="AL198" s="1"/>
      <c r="AM198" s="1"/>
      <c r="AN198" s="1"/>
      <c r="AO198" s="1"/>
      <c r="AP198" s="1"/>
      <c r="AQ198" s="1"/>
      <c r="AR198" s="1"/>
      <c r="AS198" s="1"/>
      <c r="AT198" s="1"/>
      <c r="AU198" s="1"/>
      <c r="AV198" s="1"/>
    </row>
    <row r="199" spans="5:48" x14ac:dyDescent="0.15">
      <c r="Y199" s="1"/>
      <c r="Z199" s="22"/>
      <c r="AA199" s="22"/>
      <c r="AB199" s="1"/>
      <c r="AC199" s="1"/>
      <c r="AD199" s="1"/>
      <c r="AE199" s="1"/>
      <c r="AF199" s="1"/>
      <c r="AG199" s="1"/>
      <c r="AH199" s="1"/>
      <c r="AI199" s="1"/>
      <c r="AJ199" s="1"/>
      <c r="AK199" s="1"/>
      <c r="AL199" s="1"/>
      <c r="AM199" s="1"/>
      <c r="AN199" s="1"/>
      <c r="AO199" s="1"/>
      <c r="AP199" s="1"/>
      <c r="AQ199" s="1"/>
      <c r="AR199" s="1"/>
      <c r="AS199" s="1"/>
      <c r="AT199" s="1"/>
      <c r="AU199" s="1"/>
      <c r="AV199" s="1"/>
    </row>
    <row r="200" spans="5:48" x14ac:dyDescent="0.15">
      <c r="Y200" s="1"/>
      <c r="Z200" s="22"/>
      <c r="AA200" s="22"/>
      <c r="AB200" s="1"/>
      <c r="AC200" s="1"/>
      <c r="AD200" s="1"/>
      <c r="AE200" s="1"/>
      <c r="AF200" s="1"/>
      <c r="AG200" s="1"/>
      <c r="AH200" s="1"/>
      <c r="AI200" s="1"/>
      <c r="AJ200" s="1"/>
      <c r="AK200" s="1"/>
      <c r="AL200" s="1"/>
      <c r="AM200" s="1"/>
      <c r="AN200" s="1"/>
      <c r="AO200" s="1"/>
      <c r="AP200" s="1"/>
      <c r="AQ200" s="1"/>
      <c r="AR200" s="1"/>
      <c r="AS200" s="1"/>
      <c r="AT200" s="1"/>
      <c r="AU200" s="1"/>
      <c r="AV200" s="1"/>
    </row>
    <row r="201" spans="5:48" x14ac:dyDescent="0.15">
      <c r="Y201" s="1"/>
      <c r="Z201" s="22"/>
      <c r="AA201" s="22"/>
      <c r="AB201" s="1"/>
      <c r="AC201" s="1"/>
      <c r="AD201" s="1"/>
      <c r="AE201" s="1"/>
      <c r="AF201" s="1"/>
      <c r="AG201" s="1"/>
      <c r="AH201" s="1"/>
      <c r="AI201" s="1"/>
      <c r="AJ201" s="1"/>
      <c r="AK201" s="1"/>
      <c r="AL201" s="1"/>
      <c r="AM201" s="1"/>
      <c r="AN201" s="1"/>
      <c r="AO201" s="1"/>
      <c r="AP201" s="1"/>
      <c r="AQ201" s="1"/>
      <c r="AR201" s="1"/>
      <c r="AS201" s="1"/>
      <c r="AT201" s="1"/>
      <c r="AU201" s="1"/>
      <c r="AV201" s="1"/>
    </row>
    <row r="202" spans="5:48" x14ac:dyDescent="0.15">
      <c r="Y202" s="1"/>
      <c r="Z202" s="22"/>
      <c r="AA202" s="22"/>
      <c r="AB202" s="1"/>
      <c r="AC202" s="1"/>
      <c r="AD202" s="1"/>
      <c r="AE202" s="1"/>
      <c r="AF202" s="1"/>
      <c r="AG202" s="1"/>
      <c r="AH202" s="1"/>
      <c r="AI202" s="1"/>
      <c r="AJ202" s="1"/>
      <c r="AK202" s="1"/>
      <c r="AL202" s="1"/>
      <c r="AM202" s="1"/>
      <c r="AN202" s="1"/>
      <c r="AO202" s="1"/>
      <c r="AP202" s="1"/>
      <c r="AQ202" s="1"/>
      <c r="AR202" s="1"/>
      <c r="AS202" s="1"/>
      <c r="AT202" s="1"/>
      <c r="AU202" s="1"/>
      <c r="AV202" s="1"/>
    </row>
    <row r="203" spans="5:48" x14ac:dyDescent="0.15">
      <c r="Y203" s="1"/>
      <c r="Z203" s="22"/>
      <c r="AA203" s="22"/>
      <c r="AB203" s="1"/>
      <c r="AC203" s="1"/>
      <c r="AD203" s="1"/>
      <c r="AE203" s="1"/>
      <c r="AF203" s="1"/>
      <c r="AG203" s="1"/>
      <c r="AH203" s="1"/>
      <c r="AI203" s="1"/>
      <c r="AJ203" s="1"/>
      <c r="AK203" s="1"/>
      <c r="AL203" s="1"/>
      <c r="AM203" s="1"/>
      <c r="AN203" s="1"/>
      <c r="AO203" s="1"/>
      <c r="AP203" s="1"/>
      <c r="AQ203" s="1"/>
      <c r="AR203" s="1"/>
      <c r="AS203" s="1"/>
      <c r="AT203" s="1"/>
      <c r="AU203" s="1"/>
      <c r="AV203" s="1"/>
    </row>
    <row r="204" spans="5:48" x14ac:dyDescent="0.15">
      <c r="Y204" s="1"/>
      <c r="Z204" s="22"/>
      <c r="AA204" s="22"/>
      <c r="AB204" s="1"/>
      <c r="AC204" s="1"/>
      <c r="AD204" s="1"/>
      <c r="AE204" s="1"/>
      <c r="AF204" s="1"/>
      <c r="AG204" s="1"/>
      <c r="AH204" s="1"/>
      <c r="AI204" s="1"/>
      <c r="AJ204" s="1"/>
      <c r="AK204" s="1"/>
      <c r="AL204" s="1"/>
      <c r="AM204" s="1"/>
      <c r="AN204" s="1"/>
      <c r="AO204" s="1"/>
      <c r="AP204" s="1"/>
      <c r="AQ204" s="1"/>
      <c r="AR204" s="1"/>
      <c r="AS204" s="1"/>
      <c r="AT204" s="1"/>
      <c r="AU204" s="1"/>
      <c r="AV204" s="1"/>
    </row>
    <row r="205" spans="5:48" x14ac:dyDescent="0.15">
      <c r="E205" s="1" t="s">
        <v>3</v>
      </c>
      <c r="F205" s="1" t="s">
        <v>4</v>
      </c>
      <c r="G205" s="1" t="s">
        <v>5</v>
      </c>
      <c r="H205" s="1"/>
      <c r="I205" s="1"/>
      <c r="J205" s="1"/>
      <c r="K205" s="1"/>
      <c r="L205" s="1"/>
      <c r="M205" s="1"/>
      <c r="N205" s="1"/>
      <c r="O205" s="1"/>
      <c r="P205" s="1"/>
      <c r="Q205" s="1"/>
      <c r="R205" s="1"/>
      <c r="S205" s="1"/>
      <c r="T205" s="1"/>
      <c r="U205" s="1"/>
      <c r="V205" s="1"/>
      <c r="Y205" s="1" t="s">
        <v>472</v>
      </c>
      <c r="Z205" s="22"/>
      <c r="AA205" s="22"/>
      <c r="AB205" s="1"/>
      <c r="AC205" s="1"/>
      <c r="AD205" s="1"/>
      <c r="AE205" s="1"/>
      <c r="AF205" s="1"/>
      <c r="AG205" s="1"/>
      <c r="AH205" s="1"/>
      <c r="AI205" s="1"/>
      <c r="AJ205" s="1"/>
      <c r="AK205" s="1"/>
      <c r="AL205" s="1"/>
      <c r="AM205" s="1"/>
      <c r="AN205" s="1"/>
      <c r="AO205" s="1" t="s">
        <v>468</v>
      </c>
      <c r="AP205" s="1"/>
      <c r="AQ205" s="1"/>
      <c r="AR205" s="1"/>
      <c r="AS205" s="1"/>
      <c r="AT205" s="1" t="s">
        <v>871</v>
      </c>
      <c r="AU205" s="2" t="s">
        <v>875</v>
      </c>
      <c r="AV205" s="1"/>
    </row>
    <row r="206" spans="5:48" x14ac:dyDescent="0.15">
      <c r="E206" s="54">
        <v>1</v>
      </c>
      <c r="F206" s="1" t="s">
        <v>7</v>
      </c>
      <c r="G206" s="1" t="s">
        <v>1259</v>
      </c>
      <c r="H206" s="1"/>
      <c r="J206" s="1"/>
      <c r="K206" s="1"/>
      <c r="L206" s="1"/>
      <c r="M206" s="1"/>
      <c r="N206" s="1"/>
      <c r="O206" s="1"/>
      <c r="P206" s="1"/>
      <c r="Q206" s="1"/>
      <c r="R206" s="1"/>
      <c r="S206" s="1"/>
      <c r="T206" s="1"/>
      <c r="U206" s="1"/>
      <c r="V206" s="1"/>
      <c r="Y206" s="1" t="s">
        <v>473</v>
      </c>
      <c r="Z206" s="22">
        <v>100000000</v>
      </c>
      <c r="AA206" s="22"/>
      <c r="AB206" s="1"/>
      <c r="AC206" s="1"/>
      <c r="AD206" s="1"/>
      <c r="AE206" s="1"/>
      <c r="AF206" s="1"/>
      <c r="AG206" s="1"/>
      <c r="AH206" s="1"/>
      <c r="AI206" s="1"/>
      <c r="AJ206" s="1"/>
      <c r="AK206" s="1"/>
      <c r="AL206" s="1"/>
      <c r="AM206" s="1"/>
      <c r="AN206" s="1"/>
      <c r="AO206" s="1" t="s">
        <v>469</v>
      </c>
      <c r="AP206" s="1"/>
      <c r="AQ206" s="1"/>
      <c r="AR206" s="1"/>
      <c r="AS206" s="1"/>
      <c r="AT206" s="1" t="s">
        <v>876</v>
      </c>
      <c r="AU206" s="2" t="s">
        <v>831</v>
      </c>
      <c r="AV206" s="1"/>
    </row>
    <row r="207" spans="5:48" x14ac:dyDescent="0.15">
      <c r="E207" s="54">
        <v>2</v>
      </c>
      <c r="F207" s="1" t="s">
        <v>8</v>
      </c>
      <c r="G207" s="1" t="s">
        <v>1260</v>
      </c>
      <c r="H207" s="1"/>
      <c r="J207" s="1"/>
      <c r="K207" s="1"/>
      <c r="L207" s="1"/>
      <c r="M207" s="1"/>
      <c r="N207" s="1"/>
      <c r="O207" s="1"/>
      <c r="P207" s="1"/>
      <c r="Q207" s="1"/>
      <c r="R207" s="1"/>
      <c r="S207" s="1"/>
      <c r="T207" s="1"/>
      <c r="U207" s="1"/>
      <c r="V207" s="1"/>
      <c r="Y207" s="1" t="s">
        <v>474</v>
      </c>
      <c r="Z207" s="22">
        <v>110000000</v>
      </c>
      <c r="AA207" s="22"/>
      <c r="AB207" s="1"/>
      <c r="AC207" s="1"/>
      <c r="AD207" s="1"/>
      <c r="AE207" s="1"/>
      <c r="AF207" s="1"/>
      <c r="AG207" s="1"/>
      <c r="AH207" s="1"/>
      <c r="AI207" s="1"/>
      <c r="AJ207" s="1"/>
      <c r="AK207" s="1"/>
      <c r="AL207" s="1"/>
      <c r="AM207" s="1"/>
      <c r="AN207" s="1"/>
      <c r="AO207" s="1" t="s">
        <v>471</v>
      </c>
      <c r="AP207" s="1"/>
      <c r="AQ207" s="1"/>
      <c r="AR207" s="1"/>
      <c r="AS207" s="1"/>
      <c r="AT207" s="1" t="s">
        <v>877</v>
      </c>
      <c r="AU207" s="2" t="s">
        <v>832</v>
      </c>
      <c r="AV207" s="1"/>
    </row>
    <row r="208" spans="5:48" x14ac:dyDescent="0.15">
      <c r="E208" s="54">
        <v>3</v>
      </c>
      <c r="F208" s="1"/>
      <c r="G208" s="1" t="s">
        <v>1261</v>
      </c>
      <c r="H208" s="1"/>
      <c r="J208" s="1"/>
      <c r="K208" s="1"/>
      <c r="L208" s="1"/>
      <c r="M208" s="1"/>
      <c r="N208" s="1"/>
      <c r="O208" s="1"/>
      <c r="P208" s="1"/>
      <c r="Q208" s="1"/>
      <c r="R208" s="1"/>
      <c r="S208" s="1"/>
      <c r="T208" s="1"/>
      <c r="U208" s="1"/>
      <c r="V208" s="1"/>
      <c r="Y208" s="1" t="s">
        <v>475</v>
      </c>
      <c r="Z208" s="22">
        <v>120000000</v>
      </c>
      <c r="AA208" s="22"/>
      <c r="AB208" s="1"/>
      <c r="AC208" s="1"/>
      <c r="AD208" s="1"/>
      <c r="AE208" s="1"/>
      <c r="AF208" s="1"/>
      <c r="AG208" s="1"/>
      <c r="AH208" s="1"/>
      <c r="AI208" s="1"/>
      <c r="AJ208" s="1"/>
      <c r="AK208" s="1"/>
      <c r="AL208" s="1"/>
      <c r="AM208" s="1"/>
      <c r="AN208" s="1"/>
      <c r="AO208" s="1" t="s">
        <v>470</v>
      </c>
      <c r="AP208" s="1"/>
      <c r="AQ208" s="1"/>
      <c r="AR208" s="1"/>
      <c r="AS208" s="1"/>
      <c r="AT208" s="1" t="s">
        <v>878</v>
      </c>
      <c r="AU208" s="2" t="s">
        <v>833</v>
      </c>
      <c r="AV208" s="1"/>
    </row>
    <row r="209" spans="5:48" x14ac:dyDescent="0.15">
      <c r="E209" s="54">
        <v>4</v>
      </c>
      <c r="F209" s="1"/>
      <c r="G209" s="1" t="s">
        <v>1262</v>
      </c>
      <c r="H209" s="1"/>
      <c r="J209" s="1"/>
      <c r="K209" s="1"/>
      <c r="L209" s="1"/>
      <c r="M209" s="1"/>
      <c r="N209" s="1"/>
      <c r="O209" s="1"/>
      <c r="P209" s="1"/>
      <c r="Q209" s="1"/>
      <c r="R209" s="1"/>
      <c r="S209" s="1"/>
      <c r="T209" s="1"/>
      <c r="U209" s="1"/>
      <c r="V209" s="1"/>
      <c r="Y209" s="1" t="s">
        <v>476</v>
      </c>
      <c r="Z209" s="22">
        <v>130000000</v>
      </c>
      <c r="AA209" s="22"/>
      <c r="AB209" s="1"/>
      <c r="AC209" s="1"/>
      <c r="AD209" s="1"/>
      <c r="AE209" s="1"/>
      <c r="AF209" s="1"/>
      <c r="AG209" s="1"/>
      <c r="AH209" s="1"/>
      <c r="AI209" s="1"/>
      <c r="AJ209" s="1"/>
      <c r="AK209" s="1"/>
      <c r="AL209" s="1"/>
      <c r="AM209" s="1"/>
      <c r="AN209" s="1"/>
      <c r="AO209" s="1"/>
      <c r="AP209" s="1"/>
      <c r="AQ209" s="1"/>
      <c r="AR209" s="1"/>
      <c r="AS209" s="1"/>
      <c r="AT209" s="1" t="s">
        <v>879</v>
      </c>
      <c r="AU209" s="2" t="s">
        <v>834</v>
      </c>
      <c r="AV209" s="1"/>
    </row>
    <row r="210" spans="5:48" x14ac:dyDescent="0.15">
      <c r="E210" s="54">
        <v>5</v>
      </c>
      <c r="F210" s="1"/>
      <c r="G210" s="1" t="s">
        <v>1264</v>
      </c>
      <c r="H210" s="1"/>
      <c r="J210" s="1"/>
      <c r="K210" s="1"/>
      <c r="L210" s="1"/>
      <c r="M210" s="1"/>
      <c r="N210" s="1"/>
      <c r="O210" s="1"/>
      <c r="P210" s="1"/>
      <c r="Q210" s="1"/>
      <c r="R210" s="1"/>
      <c r="S210" s="1"/>
      <c r="T210" s="1"/>
      <c r="U210" s="1"/>
      <c r="V210" s="1"/>
      <c r="Y210" s="1" t="s">
        <v>477</v>
      </c>
      <c r="Z210" s="22">
        <v>140000000</v>
      </c>
      <c r="AA210" s="22"/>
      <c r="AB210" s="1"/>
      <c r="AC210" s="1"/>
      <c r="AD210" s="1"/>
      <c r="AE210" s="1"/>
      <c r="AF210" s="1"/>
      <c r="AG210" s="1"/>
      <c r="AH210" s="1"/>
      <c r="AI210" s="1"/>
      <c r="AJ210" s="1"/>
      <c r="AK210" s="1"/>
      <c r="AL210" s="1"/>
      <c r="AM210" s="1"/>
      <c r="AN210" s="1"/>
      <c r="AO210" s="1"/>
      <c r="AP210" s="1"/>
      <c r="AQ210" s="1"/>
      <c r="AR210" s="1"/>
      <c r="AS210" s="1"/>
      <c r="AT210" s="1" t="s">
        <v>880</v>
      </c>
      <c r="AU210" s="2" t="s">
        <v>835</v>
      </c>
      <c r="AV210" s="1"/>
    </row>
    <row r="211" spans="5:48" x14ac:dyDescent="0.15">
      <c r="E211" s="54">
        <v>6</v>
      </c>
      <c r="F211" s="1"/>
      <c r="G211" s="1" t="s">
        <v>1265</v>
      </c>
      <c r="H211" s="1"/>
      <c r="I211" s="1"/>
      <c r="J211" s="1"/>
      <c r="K211" s="1"/>
      <c r="L211" s="1"/>
      <c r="M211" s="1"/>
      <c r="N211" s="1"/>
      <c r="O211" s="1"/>
      <c r="P211" s="1"/>
      <c r="Q211" s="1"/>
      <c r="R211" s="1"/>
      <c r="S211" s="1"/>
      <c r="T211" s="1"/>
      <c r="U211" s="1"/>
      <c r="V211" s="1"/>
      <c r="Y211" s="1" t="s">
        <v>478</v>
      </c>
      <c r="Z211" s="22">
        <v>200000000</v>
      </c>
      <c r="AA211" s="22"/>
      <c r="AB211" s="1"/>
      <c r="AC211" s="1"/>
      <c r="AD211" s="1"/>
      <c r="AE211" s="1"/>
      <c r="AF211" s="1"/>
      <c r="AG211" s="1"/>
      <c r="AH211" s="1"/>
      <c r="AI211" s="1"/>
      <c r="AJ211" s="1"/>
      <c r="AK211" s="1"/>
      <c r="AL211" s="1"/>
      <c r="AM211" s="1"/>
      <c r="AN211" s="1"/>
      <c r="AO211" s="1"/>
      <c r="AP211" s="1"/>
      <c r="AQ211" s="1"/>
      <c r="AR211" s="1"/>
      <c r="AS211" s="1"/>
      <c r="AT211" s="1" t="s">
        <v>881</v>
      </c>
      <c r="AU211" s="2" t="s">
        <v>836</v>
      </c>
      <c r="AV211" s="1"/>
    </row>
    <row r="212" spans="5:48" x14ac:dyDescent="0.15">
      <c r="E212" s="54" t="s">
        <v>1091</v>
      </c>
      <c r="F212" s="1"/>
      <c r="G212" s="1" t="s">
        <v>1266</v>
      </c>
      <c r="H212" s="1"/>
      <c r="I212" s="1"/>
      <c r="J212" s="1"/>
      <c r="K212" s="1"/>
      <c r="L212" s="1"/>
      <c r="M212" s="1"/>
      <c r="N212" s="1"/>
      <c r="O212" s="1"/>
      <c r="P212" s="1"/>
      <c r="Q212" s="1"/>
      <c r="R212" s="1"/>
      <c r="S212" s="1"/>
      <c r="T212" s="1"/>
      <c r="U212" s="1"/>
      <c r="V212" s="1"/>
      <c r="Y212" s="1" t="s">
        <v>479</v>
      </c>
      <c r="Z212" s="22">
        <v>210000000</v>
      </c>
      <c r="AA212" s="22"/>
      <c r="AB212" s="1"/>
      <c r="AC212" s="1"/>
      <c r="AD212" s="1"/>
      <c r="AE212" s="1"/>
      <c r="AF212" s="1"/>
      <c r="AG212" s="1"/>
      <c r="AH212" s="1"/>
      <c r="AI212" s="1"/>
      <c r="AJ212" s="1"/>
      <c r="AK212" s="1"/>
      <c r="AL212" s="1"/>
      <c r="AM212" s="1"/>
      <c r="AN212" s="1"/>
      <c r="AO212" s="1"/>
      <c r="AP212" s="1"/>
      <c r="AQ212" s="1"/>
      <c r="AR212" s="1"/>
      <c r="AS212" s="1"/>
      <c r="AT212" s="1" t="s">
        <v>882</v>
      </c>
      <c r="AU212" s="2" t="s">
        <v>837</v>
      </c>
      <c r="AV212" s="1"/>
    </row>
    <row r="213" spans="5:48" x14ac:dyDescent="0.15">
      <c r="E213" s="54" t="s">
        <v>1092</v>
      </c>
      <c r="F213" s="1"/>
      <c r="G213" s="1" t="s">
        <v>1267</v>
      </c>
      <c r="H213" s="1"/>
      <c r="I213" s="1"/>
      <c r="J213" s="1"/>
      <c r="K213" s="1"/>
      <c r="L213" s="1"/>
      <c r="M213" s="1"/>
      <c r="N213" s="1"/>
      <c r="O213" s="1"/>
      <c r="P213" s="1"/>
      <c r="Q213" s="1"/>
      <c r="R213" s="1"/>
      <c r="S213" s="1"/>
      <c r="T213" s="1"/>
      <c r="U213" s="1"/>
      <c r="V213" s="1"/>
      <c r="Y213" s="1" t="s">
        <v>480</v>
      </c>
      <c r="Z213" s="22">
        <v>220000000</v>
      </c>
      <c r="AA213" s="22"/>
      <c r="AB213" s="1"/>
      <c r="AC213" s="1"/>
      <c r="AD213" s="1"/>
      <c r="AE213" s="1"/>
      <c r="AF213" s="1"/>
      <c r="AG213" s="1"/>
      <c r="AH213" s="1"/>
      <c r="AI213" s="1"/>
      <c r="AJ213" s="1"/>
      <c r="AK213" s="1"/>
      <c r="AL213" s="1"/>
      <c r="AM213" s="1"/>
      <c r="AN213" s="1"/>
      <c r="AO213" s="1"/>
      <c r="AP213" s="1"/>
      <c r="AQ213" s="1"/>
      <c r="AR213" s="1"/>
      <c r="AS213" s="1"/>
      <c r="AT213" s="1" t="s">
        <v>883</v>
      </c>
      <c r="AU213" s="2" t="s">
        <v>838</v>
      </c>
      <c r="AV213" s="1"/>
    </row>
    <row r="214" spans="5:48" x14ac:dyDescent="0.15">
      <c r="E214" s="54" t="s">
        <v>1191</v>
      </c>
      <c r="F214" s="1"/>
      <c r="G214" s="1" t="s">
        <v>1268</v>
      </c>
      <c r="H214" s="1"/>
      <c r="I214" s="1"/>
      <c r="J214" s="1"/>
      <c r="K214" s="1"/>
      <c r="L214" s="1"/>
      <c r="M214" s="1"/>
      <c r="N214" s="1"/>
      <c r="O214" s="1"/>
      <c r="P214" s="1"/>
      <c r="Q214" s="1"/>
      <c r="R214" s="1"/>
      <c r="S214" s="1"/>
      <c r="T214" s="1"/>
      <c r="U214" s="1"/>
      <c r="V214" s="1"/>
      <c r="Y214" s="1" t="s">
        <v>481</v>
      </c>
      <c r="Z214" s="22">
        <v>230000000</v>
      </c>
      <c r="AA214" s="22"/>
      <c r="AB214" s="1"/>
      <c r="AC214" s="1"/>
      <c r="AD214" s="1"/>
      <c r="AE214" s="1"/>
      <c r="AF214" s="1"/>
      <c r="AG214" s="1"/>
      <c r="AH214" s="1"/>
      <c r="AI214" s="1"/>
      <c r="AJ214" s="1"/>
      <c r="AK214" s="1"/>
      <c r="AL214" s="1"/>
      <c r="AM214" s="1"/>
      <c r="AN214" s="1"/>
      <c r="AO214" s="1"/>
      <c r="AP214" s="1"/>
      <c r="AQ214" s="1"/>
      <c r="AR214" s="1"/>
      <c r="AS214" s="1"/>
      <c r="AT214" s="1" t="s">
        <v>884</v>
      </c>
      <c r="AU214" s="2">
        <v>10</v>
      </c>
      <c r="AV214" s="1"/>
    </row>
    <row r="215" spans="5:48" x14ac:dyDescent="0.15">
      <c r="E215" s="54" t="s">
        <v>1192</v>
      </c>
      <c r="F215" s="1"/>
      <c r="G215" s="1"/>
      <c r="H215" s="1"/>
      <c r="I215" s="1"/>
      <c r="J215" s="1"/>
      <c r="K215" s="1"/>
      <c r="L215" s="1"/>
      <c r="M215" s="1"/>
      <c r="N215" s="1"/>
      <c r="O215" s="1"/>
      <c r="P215" s="1"/>
      <c r="Q215" s="1"/>
      <c r="R215" s="1"/>
      <c r="S215" s="1"/>
      <c r="T215" s="1"/>
      <c r="U215" s="1"/>
      <c r="V215" s="1"/>
      <c r="Y215" s="1" t="s">
        <v>482</v>
      </c>
      <c r="Z215" s="22">
        <v>240000000</v>
      </c>
      <c r="AA215" s="22"/>
      <c r="AB215" s="1"/>
      <c r="AC215" s="1"/>
      <c r="AD215" s="1"/>
      <c r="AE215" s="1"/>
      <c r="AF215" s="1"/>
      <c r="AG215" s="1"/>
      <c r="AH215" s="1"/>
      <c r="AI215" s="1"/>
      <c r="AJ215" s="1"/>
      <c r="AK215" s="1"/>
      <c r="AL215" s="1"/>
      <c r="AM215" s="1"/>
      <c r="AN215" s="1"/>
      <c r="AO215" s="1"/>
      <c r="AP215" s="1"/>
      <c r="AQ215" s="1"/>
      <c r="AR215" s="1"/>
      <c r="AS215" s="1"/>
      <c r="AT215" s="1" t="s">
        <v>885</v>
      </c>
      <c r="AU215" s="2">
        <v>11</v>
      </c>
      <c r="AV215" s="1"/>
    </row>
    <row r="216" spans="5:48" x14ac:dyDescent="0.15">
      <c r="E216" s="54" t="s">
        <v>1193</v>
      </c>
      <c r="F216" s="1"/>
      <c r="H216" s="1"/>
      <c r="I216" s="1"/>
      <c r="J216" s="1"/>
      <c r="K216" s="1"/>
      <c r="L216" s="1"/>
      <c r="M216" s="1"/>
      <c r="N216" s="1"/>
      <c r="O216" s="1"/>
      <c r="P216" s="1"/>
      <c r="Q216" s="1"/>
      <c r="R216" s="1"/>
      <c r="S216" s="1"/>
      <c r="T216" s="1"/>
      <c r="U216" s="1"/>
      <c r="V216" s="1"/>
      <c r="Y216" s="1"/>
      <c r="Z216" s="22"/>
      <c r="AA216" s="22"/>
      <c r="AB216" s="1"/>
      <c r="AC216" s="1"/>
      <c r="AD216" s="1"/>
      <c r="AE216" s="1"/>
      <c r="AF216" s="1"/>
      <c r="AG216" s="1"/>
      <c r="AH216" s="1"/>
      <c r="AI216" s="1"/>
      <c r="AJ216" s="1"/>
      <c r="AK216" s="1"/>
      <c r="AL216" s="1"/>
      <c r="AM216" s="1"/>
      <c r="AN216" s="1"/>
      <c r="AO216" s="1"/>
      <c r="AP216" s="1"/>
      <c r="AQ216" s="1"/>
      <c r="AR216" s="1"/>
      <c r="AS216" s="1"/>
      <c r="AT216" s="1" t="s">
        <v>886</v>
      </c>
      <c r="AU216" s="2">
        <v>12</v>
      </c>
      <c r="AV216" s="1"/>
    </row>
    <row r="217" spans="5:48" x14ac:dyDescent="0.15">
      <c r="E217" s="54"/>
      <c r="F217" s="1"/>
      <c r="G217" s="1" t="s">
        <v>1269</v>
      </c>
      <c r="H217" s="1"/>
      <c r="I217" s="1"/>
      <c r="J217" s="1"/>
      <c r="K217" s="1"/>
      <c r="L217" s="1"/>
      <c r="M217" s="1"/>
      <c r="N217" s="1"/>
      <c r="O217" s="1"/>
      <c r="P217" s="1"/>
      <c r="Q217" s="1"/>
      <c r="R217" s="1"/>
      <c r="S217" s="1"/>
      <c r="T217" s="1"/>
      <c r="U217" s="1"/>
      <c r="V217" s="1"/>
      <c r="Y217" s="1"/>
      <c r="Z217" s="22"/>
      <c r="AA217" s="22"/>
      <c r="AB217" s="1"/>
      <c r="AC217" s="1"/>
      <c r="AD217" s="1"/>
      <c r="AE217" s="1"/>
      <c r="AF217" s="1"/>
      <c r="AG217" s="1"/>
      <c r="AH217" s="1"/>
      <c r="AI217" s="1"/>
      <c r="AJ217" s="1"/>
      <c r="AK217" s="1"/>
      <c r="AL217" s="1"/>
      <c r="AM217" s="1"/>
      <c r="AN217" s="1"/>
      <c r="AO217" s="1"/>
      <c r="AP217" s="1"/>
      <c r="AQ217" s="1"/>
      <c r="AR217" s="1"/>
      <c r="AS217" s="1"/>
      <c r="AT217" s="1" t="s">
        <v>887</v>
      </c>
      <c r="AU217" s="2">
        <v>13</v>
      </c>
      <c r="AV217" s="1"/>
    </row>
    <row r="218" spans="5:48" x14ac:dyDescent="0.15">
      <c r="E218" s="54"/>
      <c r="F218" s="1"/>
      <c r="G218" s="1" t="s">
        <v>1270</v>
      </c>
      <c r="H218" s="1"/>
      <c r="I218" s="1"/>
      <c r="J218" s="1"/>
      <c r="K218" s="1"/>
      <c r="L218" s="1"/>
      <c r="M218" s="1"/>
      <c r="N218" s="1"/>
      <c r="O218" s="1"/>
      <c r="P218" s="1"/>
      <c r="Q218" s="1"/>
      <c r="R218" s="1"/>
      <c r="S218" s="1"/>
      <c r="T218" s="1"/>
      <c r="U218" s="1"/>
      <c r="V218" s="1"/>
      <c r="Y218" s="1"/>
      <c r="Z218" s="22"/>
      <c r="AA218" s="22"/>
      <c r="AB218" s="1"/>
      <c r="AC218" s="1"/>
      <c r="AD218" s="1"/>
      <c r="AE218" s="1"/>
      <c r="AF218" s="1"/>
      <c r="AG218" s="1"/>
      <c r="AH218" s="1"/>
      <c r="AI218" s="1"/>
      <c r="AJ218" s="1"/>
      <c r="AK218" s="1"/>
      <c r="AL218" s="1"/>
      <c r="AM218" s="1"/>
      <c r="AN218" s="1"/>
      <c r="AO218" s="1"/>
      <c r="AP218" s="1"/>
      <c r="AQ218" s="1"/>
      <c r="AR218" s="1"/>
      <c r="AS218" s="1"/>
      <c r="AT218" s="1" t="s">
        <v>872</v>
      </c>
      <c r="AU218" s="2">
        <v>14</v>
      </c>
      <c r="AV218" s="1"/>
    </row>
    <row r="219" spans="5:48" x14ac:dyDescent="0.15">
      <c r="E219" s="54"/>
      <c r="F219" s="1"/>
      <c r="G219" s="1" t="s">
        <v>1271</v>
      </c>
      <c r="H219" s="1"/>
      <c r="I219" s="1"/>
      <c r="J219" s="1"/>
      <c r="K219" s="1"/>
      <c r="L219" s="1"/>
      <c r="M219" s="1"/>
      <c r="N219" s="1"/>
      <c r="O219" s="1"/>
      <c r="P219" s="1"/>
      <c r="Q219" s="1"/>
      <c r="R219" s="1"/>
      <c r="S219" s="1"/>
      <c r="T219" s="1"/>
      <c r="U219" s="1"/>
      <c r="V219" s="1"/>
      <c r="Y219" s="1"/>
      <c r="Z219" s="22"/>
      <c r="AA219" s="22"/>
      <c r="AB219" s="1"/>
      <c r="AC219" s="1"/>
      <c r="AD219" s="1"/>
      <c r="AE219" s="1"/>
      <c r="AF219" s="1"/>
      <c r="AG219" s="1"/>
      <c r="AH219" s="1"/>
      <c r="AI219" s="1"/>
      <c r="AJ219" s="1"/>
      <c r="AK219" s="1"/>
      <c r="AL219" s="1"/>
      <c r="AM219" s="1"/>
      <c r="AN219" s="1"/>
      <c r="AO219" s="1"/>
      <c r="AP219" s="1"/>
      <c r="AQ219" s="1"/>
      <c r="AR219" s="1"/>
      <c r="AS219" s="1"/>
      <c r="AT219" s="1" t="s">
        <v>888</v>
      </c>
      <c r="AU219" s="2">
        <v>15</v>
      </c>
      <c r="AV219" s="1"/>
    </row>
    <row r="220" spans="5:48" x14ac:dyDescent="0.15">
      <c r="E220" s="54"/>
      <c r="F220" s="1"/>
      <c r="G220" s="1" t="s">
        <v>1273</v>
      </c>
      <c r="H220" s="1"/>
      <c r="I220" s="1"/>
      <c r="J220" s="1"/>
      <c r="K220" s="1"/>
      <c r="L220" s="1"/>
      <c r="M220" s="1"/>
      <c r="N220" s="1"/>
      <c r="O220" s="1"/>
      <c r="P220" s="1"/>
      <c r="Q220" s="1"/>
      <c r="R220" s="1"/>
      <c r="S220" s="1"/>
      <c r="T220" s="1"/>
      <c r="U220" s="1"/>
      <c r="V220" s="1"/>
      <c r="Y220" s="1"/>
      <c r="Z220" s="22"/>
      <c r="AA220" s="22"/>
      <c r="AB220" s="1"/>
      <c r="AC220" s="1"/>
      <c r="AD220" s="1"/>
      <c r="AE220" s="1"/>
      <c r="AF220" s="1"/>
      <c r="AG220" s="1"/>
      <c r="AH220" s="1"/>
      <c r="AI220" s="1"/>
      <c r="AJ220" s="1"/>
      <c r="AK220" s="1"/>
      <c r="AL220" s="1"/>
      <c r="AM220" s="1"/>
      <c r="AN220" s="1"/>
      <c r="AO220" s="1"/>
      <c r="AP220" s="1"/>
      <c r="AQ220" s="1"/>
      <c r="AR220" s="1"/>
      <c r="AS220" s="1"/>
      <c r="AT220" s="1" t="s">
        <v>889</v>
      </c>
      <c r="AU220" s="2">
        <v>16</v>
      </c>
      <c r="AV220" s="1"/>
    </row>
    <row r="221" spans="5:48" x14ac:dyDescent="0.15">
      <c r="E221" s="54"/>
      <c r="F221" s="1"/>
      <c r="G221" s="1" t="s">
        <v>1274</v>
      </c>
      <c r="H221" s="1"/>
      <c r="I221" s="1"/>
      <c r="J221" s="1"/>
      <c r="K221" s="1"/>
      <c r="L221" s="1"/>
      <c r="M221" s="1"/>
      <c r="N221" s="1"/>
      <c r="O221" s="1"/>
      <c r="P221" s="1"/>
      <c r="Q221" s="1"/>
      <c r="R221" s="1"/>
      <c r="S221" s="1"/>
      <c r="T221" s="1"/>
      <c r="U221" s="1"/>
      <c r="V221" s="1"/>
      <c r="Y221" s="1"/>
      <c r="Z221" s="22"/>
      <c r="AA221" s="22"/>
      <c r="AB221" s="1"/>
      <c r="AC221" s="1"/>
      <c r="AD221" s="1"/>
      <c r="AE221" s="1"/>
      <c r="AF221" s="1"/>
      <c r="AG221" s="1"/>
      <c r="AH221" s="1"/>
      <c r="AI221" s="1"/>
      <c r="AJ221" s="1"/>
      <c r="AK221" s="1"/>
      <c r="AL221" s="1"/>
      <c r="AM221" s="1"/>
      <c r="AN221" s="1"/>
      <c r="AO221" s="1"/>
      <c r="AP221" s="1"/>
      <c r="AQ221" s="1"/>
      <c r="AR221" s="1"/>
      <c r="AS221" s="1"/>
      <c r="AT221" s="1" t="s">
        <v>890</v>
      </c>
      <c r="AU221" s="2">
        <v>17</v>
      </c>
      <c r="AV221" s="1"/>
    </row>
    <row r="222" spans="5:48" x14ac:dyDescent="0.15">
      <c r="E222" s="54"/>
      <c r="F222" s="1"/>
      <c r="G222" s="1" t="s">
        <v>1275</v>
      </c>
      <c r="H222" s="1"/>
      <c r="I222" s="1"/>
      <c r="J222" s="1"/>
      <c r="K222" s="1"/>
      <c r="L222" s="1"/>
      <c r="M222" s="1"/>
      <c r="N222" s="1"/>
      <c r="O222" s="1"/>
      <c r="P222" s="1"/>
      <c r="Q222" s="1"/>
      <c r="R222" s="1"/>
      <c r="S222" s="1"/>
      <c r="T222" s="1"/>
      <c r="U222" s="1"/>
      <c r="V222" s="1"/>
      <c r="Y222" s="1"/>
      <c r="Z222" s="22"/>
      <c r="AA222" s="22"/>
      <c r="AB222" s="1"/>
      <c r="AC222" s="1"/>
      <c r="AD222" s="1"/>
      <c r="AE222" s="1"/>
      <c r="AF222" s="1"/>
      <c r="AG222" s="1"/>
      <c r="AH222" s="1"/>
      <c r="AI222" s="1"/>
      <c r="AJ222" s="1"/>
      <c r="AK222" s="1"/>
      <c r="AL222" s="1"/>
      <c r="AM222" s="1"/>
      <c r="AN222" s="1"/>
      <c r="AO222" s="1"/>
      <c r="AP222" s="1"/>
      <c r="AQ222" s="1"/>
      <c r="AR222" s="1"/>
      <c r="AS222" s="1"/>
      <c r="AT222" s="1" t="s">
        <v>891</v>
      </c>
      <c r="AU222" s="2">
        <v>18</v>
      </c>
      <c r="AV222" s="1"/>
    </row>
    <row r="223" spans="5:48" x14ac:dyDescent="0.15">
      <c r="E223" s="54"/>
      <c r="F223" s="1"/>
      <c r="G223" s="1" t="s">
        <v>1276</v>
      </c>
      <c r="H223" s="1"/>
      <c r="I223" s="1"/>
      <c r="J223" s="1"/>
      <c r="K223" s="1"/>
      <c r="L223" s="1"/>
      <c r="M223" s="1"/>
      <c r="N223" s="1"/>
      <c r="O223" s="1"/>
      <c r="P223" s="1"/>
      <c r="Q223" s="1"/>
      <c r="R223" s="1"/>
      <c r="S223" s="1"/>
      <c r="T223" s="1"/>
      <c r="U223" s="1"/>
      <c r="V223" s="1"/>
      <c r="Y223" s="1"/>
      <c r="Z223" s="22"/>
      <c r="AA223" s="22"/>
      <c r="AB223" s="1"/>
      <c r="AC223" s="1"/>
      <c r="AD223" s="1"/>
      <c r="AE223" s="1"/>
      <c r="AF223" s="1"/>
      <c r="AG223" s="1"/>
      <c r="AH223" s="1"/>
      <c r="AI223" s="1"/>
      <c r="AJ223" s="1"/>
      <c r="AK223" s="1"/>
      <c r="AL223" s="1"/>
      <c r="AM223" s="1"/>
      <c r="AN223" s="1"/>
      <c r="AO223" s="1"/>
      <c r="AP223" s="1"/>
      <c r="AQ223" s="1"/>
      <c r="AR223" s="1"/>
      <c r="AS223" s="1"/>
      <c r="AT223" s="1" t="s">
        <v>892</v>
      </c>
      <c r="AU223" s="2">
        <v>19</v>
      </c>
      <c r="AV223" s="1"/>
    </row>
    <row r="224" spans="5:48" x14ac:dyDescent="0.15">
      <c r="E224" s="1"/>
      <c r="F224" s="1"/>
      <c r="H224" s="1"/>
      <c r="I224" s="1"/>
      <c r="J224" s="1"/>
      <c r="K224" s="1"/>
      <c r="L224" s="1"/>
      <c r="M224" s="1"/>
      <c r="N224" s="1"/>
      <c r="O224" s="1"/>
      <c r="P224" s="1"/>
      <c r="Q224" s="1"/>
      <c r="R224" s="1"/>
      <c r="S224" s="1"/>
      <c r="T224" s="1"/>
      <c r="U224" s="1"/>
      <c r="V224" s="1"/>
      <c r="Y224" s="1"/>
      <c r="Z224" s="22"/>
      <c r="AA224" s="22"/>
      <c r="AB224" s="1"/>
      <c r="AC224" s="1"/>
      <c r="AD224" s="1"/>
      <c r="AE224" s="1"/>
      <c r="AF224" s="1"/>
      <c r="AG224" s="1"/>
      <c r="AH224" s="1"/>
      <c r="AI224" s="1"/>
      <c r="AJ224" s="1"/>
      <c r="AK224" s="1"/>
      <c r="AL224" s="1"/>
      <c r="AM224" s="1"/>
      <c r="AN224" s="1"/>
      <c r="AO224" s="1"/>
      <c r="AP224" s="1"/>
      <c r="AQ224" s="1"/>
      <c r="AR224" s="1"/>
      <c r="AS224" s="1"/>
      <c r="AT224" s="1" t="s">
        <v>893</v>
      </c>
      <c r="AU224" s="2">
        <v>20</v>
      </c>
      <c r="AV224" s="1"/>
    </row>
    <row r="225" spans="5:48" x14ac:dyDescent="0.15">
      <c r="E225" s="1"/>
      <c r="F225" s="1"/>
      <c r="G225" s="1" t="s">
        <v>1277</v>
      </c>
      <c r="H225" s="1"/>
      <c r="I225" s="1"/>
      <c r="J225" s="1"/>
      <c r="K225" s="1"/>
      <c r="L225" s="1"/>
      <c r="M225" s="1"/>
      <c r="N225" s="1"/>
      <c r="O225" s="1"/>
      <c r="P225" s="1"/>
      <c r="Q225" s="1"/>
      <c r="R225" s="1"/>
      <c r="S225" s="1"/>
      <c r="T225" s="1"/>
      <c r="U225" s="1"/>
      <c r="V225" s="1"/>
      <c r="Y225" s="1"/>
      <c r="Z225" s="22"/>
      <c r="AA225" s="22"/>
      <c r="AB225" s="1"/>
      <c r="AC225" s="1"/>
      <c r="AD225" s="1"/>
      <c r="AE225" s="1"/>
      <c r="AF225" s="1"/>
      <c r="AG225" s="1"/>
      <c r="AH225" s="1"/>
      <c r="AI225" s="1"/>
      <c r="AJ225" s="1"/>
      <c r="AK225" s="1"/>
      <c r="AL225" s="1"/>
      <c r="AM225" s="1"/>
      <c r="AN225" s="1"/>
      <c r="AO225" s="1"/>
      <c r="AP225" s="1"/>
      <c r="AQ225" s="1"/>
      <c r="AR225" s="1"/>
      <c r="AS225" s="1"/>
      <c r="AT225" s="1" t="s">
        <v>894</v>
      </c>
      <c r="AU225" s="2">
        <v>21</v>
      </c>
      <c r="AV225" s="1"/>
    </row>
    <row r="226" spans="5:48" x14ac:dyDescent="0.15">
      <c r="E226" s="1"/>
      <c r="F226" s="1"/>
      <c r="G226" s="1" t="s">
        <v>1278</v>
      </c>
      <c r="H226" s="1"/>
      <c r="I226" s="1"/>
      <c r="J226" s="1"/>
      <c r="K226" s="1"/>
      <c r="L226" s="1"/>
      <c r="M226" s="1"/>
      <c r="N226" s="1"/>
      <c r="O226" s="1"/>
      <c r="P226" s="1"/>
      <c r="Q226" s="1"/>
      <c r="R226" s="1"/>
      <c r="S226" s="1"/>
      <c r="T226" s="1"/>
      <c r="U226" s="1"/>
      <c r="V226" s="1"/>
      <c r="Y226" s="1"/>
      <c r="Z226" s="22"/>
      <c r="AA226" s="22"/>
      <c r="AB226" s="1"/>
      <c r="AC226" s="1"/>
      <c r="AD226" s="1"/>
      <c r="AE226" s="1"/>
      <c r="AF226" s="1"/>
      <c r="AG226" s="1"/>
      <c r="AH226" s="1"/>
      <c r="AI226" s="1"/>
      <c r="AJ226" s="1"/>
      <c r="AK226" s="1"/>
      <c r="AL226" s="1"/>
      <c r="AM226" s="1"/>
      <c r="AN226" s="1"/>
      <c r="AO226" s="1"/>
      <c r="AP226" s="1"/>
      <c r="AQ226" s="1"/>
      <c r="AR226" s="1"/>
      <c r="AS226" s="1"/>
      <c r="AT226" s="1" t="s">
        <v>895</v>
      </c>
      <c r="AU226" s="2">
        <v>22</v>
      </c>
      <c r="AV226" s="1"/>
    </row>
    <row r="227" spans="5:48" x14ac:dyDescent="0.15">
      <c r="E227" s="1"/>
      <c r="F227" s="1"/>
      <c r="G227" s="1" t="s">
        <v>1279</v>
      </c>
      <c r="H227" s="1"/>
      <c r="I227" s="1"/>
      <c r="J227" s="1"/>
      <c r="K227" s="1"/>
      <c r="L227" s="1"/>
      <c r="M227" s="1"/>
      <c r="N227" s="1"/>
      <c r="O227" s="1"/>
      <c r="P227" s="1"/>
      <c r="Q227" s="1"/>
      <c r="R227" s="1"/>
      <c r="S227" s="1"/>
      <c r="T227" s="1"/>
      <c r="U227" s="1"/>
      <c r="V227" s="1"/>
      <c r="Y227" s="1"/>
      <c r="Z227" s="22"/>
      <c r="AA227" s="22"/>
      <c r="AB227" s="1"/>
      <c r="AC227" s="1"/>
      <c r="AD227" s="1"/>
      <c r="AE227" s="1"/>
      <c r="AF227" s="1"/>
      <c r="AG227" s="1"/>
      <c r="AH227" s="1"/>
      <c r="AI227" s="1"/>
      <c r="AJ227" s="1"/>
      <c r="AK227" s="1"/>
      <c r="AL227" s="1"/>
      <c r="AM227" s="1"/>
      <c r="AN227" s="1"/>
      <c r="AO227" s="1"/>
      <c r="AP227" s="1"/>
      <c r="AQ227" s="1"/>
      <c r="AR227" s="1"/>
      <c r="AS227" s="1"/>
      <c r="AT227" s="1" t="s">
        <v>896</v>
      </c>
      <c r="AU227" s="2">
        <v>23</v>
      </c>
      <c r="AV227" s="1"/>
    </row>
    <row r="228" spans="5:48" x14ac:dyDescent="0.15">
      <c r="E228" s="1"/>
      <c r="F228" s="1"/>
      <c r="G228" s="1" t="s">
        <v>1281</v>
      </c>
      <c r="H228" s="1"/>
      <c r="I228" s="1"/>
      <c r="J228" s="1"/>
      <c r="K228" s="1"/>
      <c r="L228" s="1"/>
      <c r="M228" s="1"/>
      <c r="N228" s="1"/>
      <c r="O228" s="1"/>
      <c r="P228" s="1"/>
      <c r="Q228" s="1"/>
      <c r="R228" s="1"/>
      <c r="S228" s="1"/>
      <c r="T228" s="1"/>
      <c r="U228" s="1"/>
      <c r="V228" s="1"/>
      <c r="Y228" s="1"/>
      <c r="Z228" s="22"/>
      <c r="AA228" s="22"/>
      <c r="AB228" s="1"/>
      <c r="AC228" s="1"/>
      <c r="AD228" s="1"/>
      <c r="AE228" s="1"/>
      <c r="AF228" s="1"/>
      <c r="AG228" s="1"/>
      <c r="AH228" s="1"/>
      <c r="AI228" s="1"/>
      <c r="AJ228" s="1"/>
      <c r="AK228" s="1"/>
      <c r="AL228" s="1"/>
      <c r="AM228" s="1"/>
      <c r="AN228" s="1"/>
      <c r="AO228" s="1"/>
      <c r="AP228" s="1"/>
      <c r="AQ228" s="1"/>
      <c r="AR228" s="1"/>
      <c r="AS228" s="1"/>
      <c r="AT228" s="1" t="s">
        <v>897</v>
      </c>
      <c r="AU228" s="2">
        <v>24</v>
      </c>
      <c r="AV228" s="1"/>
    </row>
    <row r="229" spans="5:48" x14ac:dyDescent="0.15">
      <c r="E229" s="1"/>
      <c r="F229" s="1"/>
      <c r="G229" s="1" t="s">
        <v>1282</v>
      </c>
      <c r="H229" s="1"/>
      <c r="I229" s="1"/>
      <c r="J229" s="1"/>
      <c r="K229" s="1"/>
      <c r="L229" s="1"/>
      <c r="M229" s="1"/>
      <c r="N229" s="1"/>
      <c r="O229" s="1"/>
      <c r="P229" s="1"/>
      <c r="Q229" s="1"/>
      <c r="R229" s="1"/>
      <c r="S229" s="1"/>
      <c r="T229" s="1"/>
      <c r="U229" s="1"/>
      <c r="V229" s="1"/>
      <c r="Y229" s="1"/>
      <c r="Z229" s="22"/>
      <c r="AA229" s="22"/>
      <c r="AB229" s="1"/>
      <c r="AC229" s="1"/>
      <c r="AD229" s="1"/>
      <c r="AE229" s="1"/>
      <c r="AF229" s="1"/>
      <c r="AG229" s="1"/>
      <c r="AH229" s="1"/>
      <c r="AI229" s="1"/>
      <c r="AJ229" s="1"/>
      <c r="AK229" s="1"/>
      <c r="AL229" s="1"/>
      <c r="AM229" s="1"/>
      <c r="AN229" s="1"/>
      <c r="AO229" s="1"/>
      <c r="AP229" s="1"/>
      <c r="AQ229" s="1"/>
      <c r="AR229" s="1"/>
      <c r="AS229" s="1"/>
      <c r="AT229" s="1" t="s">
        <v>898</v>
      </c>
      <c r="AU229" s="2">
        <v>25</v>
      </c>
      <c r="AV229" s="1"/>
    </row>
    <row r="230" spans="5:48" x14ac:dyDescent="0.15">
      <c r="E230" s="1"/>
      <c r="F230" s="1"/>
      <c r="G230" s="1" t="s">
        <v>1283</v>
      </c>
      <c r="H230" s="1"/>
      <c r="I230" s="1"/>
      <c r="J230" s="1"/>
      <c r="K230" s="1"/>
      <c r="L230" s="1"/>
      <c r="M230" s="1"/>
      <c r="N230" s="1"/>
      <c r="O230" s="1"/>
      <c r="P230" s="1"/>
      <c r="Q230" s="1"/>
      <c r="R230" s="1"/>
      <c r="S230" s="1"/>
      <c r="T230" s="1"/>
      <c r="U230" s="1"/>
      <c r="V230" s="1"/>
      <c r="Y230" s="1"/>
      <c r="Z230" s="22"/>
      <c r="AA230" s="22"/>
      <c r="AB230" s="1"/>
      <c r="AC230" s="1"/>
      <c r="AD230" s="1"/>
      <c r="AE230" s="1"/>
      <c r="AF230" s="1"/>
      <c r="AG230" s="1"/>
      <c r="AH230" s="1"/>
      <c r="AI230" s="1"/>
      <c r="AJ230" s="1"/>
      <c r="AK230" s="1"/>
      <c r="AL230" s="1"/>
      <c r="AM230" s="1"/>
      <c r="AN230" s="1"/>
      <c r="AO230" s="1"/>
      <c r="AP230" s="1"/>
      <c r="AQ230" s="1"/>
      <c r="AR230" s="1"/>
      <c r="AS230" s="1"/>
      <c r="AT230" s="1" t="s">
        <v>899</v>
      </c>
      <c r="AU230" s="2">
        <v>26</v>
      </c>
      <c r="AV230" s="1"/>
    </row>
    <row r="231" spans="5:48" x14ac:dyDescent="0.15">
      <c r="E231" s="1"/>
      <c r="F231" s="1"/>
      <c r="G231" s="1" t="s">
        <v>1284</v>
      </c>
      <c r="H231" s="1"/>
      <c r="I231" s="1"/>
      <c r="J231" s="1"/>
      <c r="K231" s="1"/>
      <c r="L231" s="1"/>
      <c r="M231" s="1"/>
      <c r="N231" s="1"/>
      <c r="O231" s="1"/>
      <c r="P231" s="1"/>
      <c r="Q231" s="1"/>
      <c r="R231" s="1"/>
      <c r="S231" s="1"/>
      <c r="T231" s="1"/>
      <c r="U231" s="1"/>
      <c r="V231" s="1"/>
      <c r="Y231" s="1"/>
      <c r="Z231" s="22"/>
      <c r="AA231" s="22"/>
      <c r="AB231" s="1"/>
      <c r="AC231" s="1"/>
      <c r="AD231" s="1"/>
      <c r="AE231" s="1"/>
      <c r="AF231" s="1"/>
      <c r="AG231" s="1"/>
      <c r="AH231" s="1"/>
      <c r="AI231" s="1"/>
      <c r="AJ231" s="1"/>
      <c r="AK231" s="1"/>
      <c r="AL231" s="1"/>
      <c r="AM231" s="1"/>
      <c r="AN231" s="1"/>
      <c r="AO231" s="1"/>
      <c r="AP231" s="1"/>
      <c r="AQ231" s="1"/>
      <c r="AR231" s="1"/>
      <c r="AS231" s="1"/>
      <c r="AT231" s="1" t="s">
        <v>900</v>
      </c>
      <c r="AU231" s="2">
        <v>27</v>
      </c>
      <c r="AV231" s="1"/>
    </row>
    <row r="232" spans="5:48" x14ac:dyDescent="0.15">
      <c r="E232" s="1"/>
      <c r="F232" s="1"/>
      <c r="G232" s="1" t="s">
        <v>1285</v>
      </c>
      <c r="H232" s="1"/>
      <c r="I232" s="1"/>
      <c r="J232" s="1"/>
      <c r="K232" s="1"/>
      <c r="L232" s="1"/>
      <c r="M232" s="1"/>
      <c r="N232" s="1"/>
      <c r="O232" s="1"/>
      <c r="P232" s="1"/>
      <c r="Q232" s="1"/>
      <c r="R232" s="1"/>
      <c r="S232" s="1"/>
      <c r="T232" s="1"/>
      <c r="U232" s="1"/>
      <c r="V232" s="1"/>
      <c r="Y232" s="1"/>
      <c r="Z232" s="22"/>
      <c r="AA232" s="22"/>
      <c r="AB232" s="1"/>
      <c r="AC232" s="1"/>
      <c r="AD232" s="1"/>
      <c r="AE232" s="1"/>
      <c r="AF232" s="1"/>
      <c r="AG232" s="1"/>
      <c r="AH232" s="1"/>
      <c r="AI232" s="1"/>
      <c r="AJ232" s="1"/>
      <c r="AK232" s="1"/>
      <c r="AL232" s="1"/>
      <c r="AM232" s="1"/>
      <c r="AN232" s="1"/>
      <c r="AO232" s="1"/>
      <c r="AP232" s="1"/>
      <c r="AQ232" s="1"/>
      <c r="AR232" s="1"/>
      <c r="AS232" s="1"/>
      <c r="AT232" s="1" t="s">
        <v>901</v>
      </c>
      <c r="AU232" s="2">
        <v>28</v>
      </c>
      <c r="AV232" s="1"/>
    </row>
    <row r="233" spans="5:48" x14ac:dyDescent="0.15">
      <c r="E233" s="1"/>
      <c r="F233" s="1"/>
      <c r="G233" s="1" t="s">
        <v>1286</v>
      </c>
      <c r="H233" s="1"/>
      <c r="I233" s="1"/>
      <c r="J233" s="1"/>
      <c r="K233" s="1"/>
      <c r="L233" s="1"/>
      <c r="M233" s="1"/>
      <c r="N233" s="1"/>
      <c r="O233" s="1"/>
      <c r="P233" s="1"/>
      <c r="Q233" s="1"/>
      <c r="R233" s="1"/>
      <c r="S233" s="1"/>
      <c r="T233" s="1"/>
      <c r="U233" s="1"/>
      <c r="V233" s="1"/>
      <c r="Y233" s="1"/>
      <c r="Z233" s="22"/>
      <c r="AA233" s="22"/>
      <c r="AB233" s="1"/>
      <c r="AC233" s="1"/>
      <c r="AD233" s="1"/>
      <c r="AE233" s="1"/>
      <c r="AF233" s="1"/>
      <c r="AG233" s="1"/>
      <c r="AH233" s="1"/>
      <c r="AI233" s="1"/>
      <c r="AJ233" s="1"/>
      <c r="AK233" s="1"/>
      <c r="AL233" s="1"/>
      <c r="AM233" s="1"/>
      <c r="AN233" s="1"/>
      <c r="AO233" s="1"/>
      <c r="AP233" s="1"/>
      <c r="AQ233" s="1"/>
      <c r="AR233" s="1"/>
      <c r="AS233" s="1"/>
      <c r="AT233" s="1" t="s">
        <v>902</v>
      </c>
      <c r="AU233" s="2">
        <v>29</v>
      </c>
      <c r="AV233" s="1"/>
    </row>
    <row r="234" spans="5:48" x14ac:dyDescent="0.15">
      <c r="E234" s="1"/>
      <c r="F234" s="1"/>
      <c r="G234" s="1" t="s">
        <v>1288</v>
      </c>
      <c r="H234" s="1"/>
      <c r="I234" s="1"/>
      <c r="J234" s="1"/>
      <c r="K234" s="1"/>
      <c r="L234" s="1"/>
      <c r="M234" s="1"/>
      <c r="N234" s="1"/>
      <c r="O234" s="1"/>
      <c r="P234" s="1"/>
      <c r="Q234" s="1"/>
      <c r="R234" s="1"/>
      <c r="S234" s="1"/>
      <c r="T234" s="1"/>
      <c r="U234" s="1"/>
      <c r="V234" s="1"/>
      <c r="Y234" s="1"/>
      <c r="Z234" s="22"/>
      <c r="AA234" s="22"/>
      <c r="AB234" s="1"/>
      <c r="AC234" s="1"/>
      <c r="AD234" s="1"/>
      <c r="AE234" s="1"/>
      <c r="AF234" s="1"/>
      <c r="AG234" s="1"/>
      <c r="AH234" s="1"/>
      <c r="AI234" s="1"/>
      <c r="AJ234" s="1"/>
      <c r="AK234" s="1"/>
      <c r="AL234" s="1"/>
      <c r="AM234" s="1"/>
      <c r="AN234" s="1"/>
      <c r="AO234" s="1"/>
      <c r="AP234" s="1"/>
      <c r="AQ234" s="1"/>
      <c r="AR234" s="1"/>
      <c r="AS234" s="1"/>
      <c r="AT234" s="1" t="s">
        <v>873</v>
      </c>
      <c r="AU234" s="2">
        <v>30</v>
      </c>
      <c r="AV234" s="1"/>
    </row>
    <row r="235" spans="5:48" x14ac:dyDescent="0.15">
      <c r="E235" s="1"/>
      <c r="F235" s="1"/>
      <c r="G235" s="1" t="s">
        <v>1289</v>
      </c>
      <c r="H235" s="1"/>
      <c r="I235" s="1"/>
      <c r="J235" s="1"/>
      <c r="K235" s="1"/>
      <c r="L235" s="1"/>
      <c r="M235" s="1"/>
      <c r="N235" s="1"/>
      <c r="O235" s="1"/>
      <c r="P235" s="1"/>
      <c r="Q235" s="1"/>
      <c r="R235" s="1"/>
      <c r="S235" s="1"/>
      <c r="T235" s="1"/>
      <c r="U235" s="1"/>
      <c r="V235" s="1"/>
      <c r="Y235" s="1"/>
      <c r="Z235" s="22"/>
      <c r="AA235" s="22"/>
      <c r="AB235" s="1"/>
      <c r="AC235" s="1"/>
      <c r="AD235" s="1"/>
      <c r="AE235" s="1"/>
      <c r="AF235" s="1"/>
      <c r="AG235" s="1"/>
      <c r="AH235" s="1"/>
      <c r="AI235" s="1"/>
      <c r="AJ235" s="1"/>
      <c r="AK235" s="1"/>
      <c r="AL235" s="1"/>
      <c r="AM235" s="1"/>
      <c r="AN235" s="1"/>
      <c r="AO235" s="1"/>
      <c r="AP235" s="1"/>
      <c r="AQ235" s="1"/>
      <c r="AR235" s="1"/>
      <c r="AS235" s="1"/>
      <c r="AT235" s="1" t="s">
        <v>903</v>
      </c>
      <c r="AU235" s="2">
        <v>31</v>
      </c>
      <c r="AV235" s="1"/>
    </row>
    <row r="236" spans="5:48" x14ac:dyDescent="0.15">
      <c r="E236" s="1"/>
      <c r="F236" s="1"/>
      <c r="G236" s="1" t="s">
        <v>1290</v>
      </c>
      <c r="H236" s="1"/>
      <c r="I236" s="1"/>
      <c r="J236" s="1"/>
      <c r="K236" s="1"/>
      <c r="L236" s="1"/>
      <c r="M236" s="1"/>
      <c r="N236" s="1"/>
      <c r="O236" s="1"/>
      <c r="P236" s="1"/>
      <c r="Q236" s="1"/>
      <c r="R236" s="1"/>
      <c r="S236" s="1"/>
      <c r="T236" s="1"/>
      <c r="U236" s="1"/>
      <c r="V236" s="1"/>
      <c r="Y236" s="1"/>
      <c r="Z236" s="22"/>
      <c r="AA236" s="22"/>
      <c r="AB236" s="1"/>
      <c r="AC236" s="1"/>
      <c r="AD236" s="1"/>
      <c r="AE236" s="1"/>
      <c r="AF236" s="1"/>
      <c r="AG236" s="1"/>
      <c r="AH236" s="1"/>
      <c r="AI236" s="1"/>
      <c r="AJ236" s="1"/>
      <c r="AK236" s="1"/>
      <c r="AL236" s="1"/>
      <c r="AM236" s="1"/>
      <c r="AN236" s="1"/>
      <c r="AO236" s="1"/>
      <c r="AP236" s="1"/>
      <c r="AQ236" s="1"/>
      <c r="AR236" s="1"/>
      <c r="AS236" s="1"/>
      <c r="AT236" s="1" t="s">
        <v>904</v>
      </c>
      <c r="AU236" s="2">
        <v>32</v>
      </c>
      <c r="AV236" s="1"/>
    </row>
    <row r="237" spans="5:48" x14ac:dyDescent="0.15">
      <c r="I237"/>
      <c r="Y237" s="1"/>
      <c r="Z237" s="22"/>
      <c r="AA237" s="22"/>
      <c r="AB237" s="1"/>
      <c r="AC237" s="1"/>
      <c r="AD237" s="1"/>
      <c r="AE237" s="1"/>
      <c r="AF237" s="1"/>
      <c r="AG237" s="1"/>
      <c r="AH237" s="1"/>
      <c r="AI237" s="1"/>
      <c r="AJ237" s="1"/>
      <c r="AK237" s="1"/>
      <c r="AL237" s="1"/>
      <c r="AM237" s="1"/>
      <c r="AN237" s="1"/>
      <c r="AO237" s="1"/>
      <c r="AP237" s="1"/>
      <c r="AQ237" s="1"/>
      <c r="AR237" s="1"/>
      <c r="AS237" s="1"/>
      <c r="AT237" s="1" t="s">
        <v>905</v>
      </c>
      <c r="AU237" s="2">
        <v>33</v>
      </c>
      <c r="AV237" s="1"/>
    </row>
    <row r="238" spans="5:48" x14ac:dyDescent="0.15">
      <c r="G238" s="134" t="s">
        <v>1448</v>
      </c>
      <c r="I238"/>
      <c r="Y238" s="1"/>
      <c r="Z238" s="22"/>
      <c r="AA238" s="22"/>
      <c r="AB238" s="1"/>
      <c r="AC238" s="1"/>
      <c r="AD238" s="1"/>
      <c r="AE238" s="1"/>
      <c r="AF238" s="1"/>
      <c r="AG238" s="1"/>
      <c r="AH238" s="1"/>
      <c r="AI238" s="1"/>
      <c r="AJ238" s="1"/>
      <c r="AK238" s="1"/>
      <c r="AL238" s="1"/>
      <c r="AM238" s="1"/>
      <c r="AN238" s="1"/>
      <c r="AO238" s="1"/>
      <c r="AP238" s="1"/>
      <c r="AQ238" s="1"/>
      <c r="AR238" s="1"/>
      <c r="AS238" s="1"/>
      <c r="AT238" s="1" t="s">
        <v>906</v>
      </c>
      <c r="AU238" s="2">
        <v>34</v>
      </c>
      <c r="AV238" s="1"/>
    </row>
    <row r="239" spans="5:48" x14ac:dyDescent="0.15">
      <c r="G239" s="134" t="s">
        <v>1449</v>
      </c>
      <c r="Y239" s="1"/>
      <c r="Z239" s="22"/>
      <c r="AA239" s="22"/>
      <c r="AB239" s="1"/>
      <c r="AC239" s="1"/>
      <c r="AD239" s="1"/>
      <c r="AE239" s="1"/>
      <c r="AF239" s="1"/>
      <c r="AG239" s="1"/>
      <c r="AH239" s="1"/>
      <c r="AI239" s="1"/>
      <c r="AJ239" s="1"/>
      <c r="AK239" s="1"/>
      <c r="AL239" s="1"/>
      <c r="AM239" s="1"/>
      <c r="AN239" s="1"/>
      <c r="AO239" s="1"/>
      <c r="AP239" s="1"/>
      <c r="AQ239" s="1"/>
      <c r="AR239" s="1"/>
      <c r="AS239" s="1"/>
      <c r="AT239" s="1" t="s">
        <v>907</v>
      </c>
      <c r="AU239" s="2">
        <v>35</v>
      </c>
      <c r="AV239" s="1"/>
    </row>
    <row r="240" spans="5:48" x14ac:dyDescent="0.15">
      <c r="Y240" s="1"/>
      <c r="Z240" s="22"/>
      <c r="AA240" s="22"/>
      <c r="AB240" s="1"/>
      <c r="AC240" s="1"/>
      <c r="AD240" s="1"/>
      <c r="AE240" s="1"/>
      <c r="AF240" s="1"/>
      <c r="AG240" s="1"/>
      <c r="AH240" s="1"/>
      <c r="AI240" s="1"/>
      <c r="AJ240" s="1"/>
      <c r="AK240" s="1"/>
      <c r="AL240" s="1"/>
      <c r="AM240" s="1"/>
      <c r="AN240" s="1"/>
      <c r="AO240" s="1"/>
      <c r="AP240" s="1"/>
      <c r="AQ240" s="1"/>
      <c r="AR240" s="1"/>
      <c r="AS240" s="1"/>
      <c r="AT240" s="1" t="s">
        <v>908</v>
      </c>
      <c r="AU240" s="2">
        <v>36</v>
      </c>
      <c r="AV240" s="1"/>
    </row>
    <row r="241" spans="7:48" x14ac:dyDescent="0.15">
      <c r="G241" s="1"/>
      <c r="Y241" s="1"/>
      <c r="Z241" s="22"/>
      <c r="AA241" s="22"/>
      <c r="AB241" s="1"/>
      <c r="AC241" s="1"/>
      <c r="AD241" s="1"/>
      <c r="AE241" s="1"/>
      <c r="AF241" s="1"/>
      <c r="AG241" s="1"/>
      <c r="AH241" s="1"/>
      <c r="AI241" s="1"/>
      <c r="AJ241" s="1"/>
      <c r="AK241" s="1"/>
      <c r="AL241" s="1"/>
      <c r="AM241" s="1"/>
      <c r="AN241" s="1"/>
      <c r="AO241" s="1"/>
      <c r="AP241" s="1"/>
      <c r="AQ241" s="1"/>
      <c r="AR241" s="1"/>
      <c r="AS241" s="1"/>
      <c r="AT241" s="1" t="s">
        <v>909</v>
      </c>
      <c r="AU241" s="2">
        <v>37</v>
      </c>
      <c r="AV241" s="1"/>
    </row>
    <row r="242" spans="7:48" x14ac:dyDescent="0.15">
      <c r="G242" t="s">
        <v>1189</v>
      </c>
      <c r="H242" t="s">
        <v>1190</v>
      </c>
      <c r="I242"/>
      <c r="J242"/>
      <c r="Y242" s="1"/>
      <c r="Z242" s="22"/>
      <c r="AA242" s="22"/>
      <c r="AB242" s="1"/>
      <c r="AC242" s="1"/>
      <c r="AD242" s="1"/>
      <c r="AE242" s="1"/>
      <c r="AF242" s="1"/>
      <c r="AG242" s="1"/>
      <c r="AH242" s="1"/>
      <c r="AI242" s="1"/>
      <c r="AJ242" s="1"/>
      <c r="AK242" s="1"/>
      <c r="AL242" s="1"/>
      <c r="AM242" s="1"/>
      <c r="AN242" s="1"/>
      <c r="AO242" s="1"/>
      <c r="AP242" s="1"/>
      <c r="AQ242" s="1"/>
      <c r="AR242" s="1"/>
      <c r="AS242" s="1"/>
      <c r="AT242" s="1" t="s">
        <v>910</v>
      </c>
      <c r="AU242" s="2">
        <v>38</v>
      </c>
      <c r="AV242" s="1"/>
    </row>
    <row r="243" spans="7:48" x14ac:dyDescent="0.15">
      <c r="G243" s="1" t="s">
        <v>1259</v>
      </c>
      <c r="H243" s="1" t="s">
        <v>1269</v>
      </c>
      <c r="Y243" s="1"/>
      <c r="Z243" s="22"/>
      <c r="AA243" s="22"/>
      <c r="AB243" s="1"/>
      <c r="AC243" s="1"/>
      <c r="AD243" s="1"/>
      <c r="AE243" s="1"/>
      <c r="AF243" s="1"/>
      <c r="AG243" s="1"/>
      <c r="AH243" s="1"/>
      <c r="AI243" s="1"/>
      <c r="AJ243" s="1"/>
      <c r="AK243" s="1"/>
      <c r="AL243" s="1"/>
      <c r="AM243" s="1"/>
      <c r="AN243" s="1"/>
      <c r="AO243" s="1"/>
      <c r="AP243" s="1"/>
      <c r="AQ243" s="1"/>
      <c r="AR243" s="1"/>
      <c r="AS243" s="1"/>
      <c r="AT243" s="1" t="s">
        <v>911</v>
      </c>
      <c r="AU243" s="2">
        <v>39</v>
      </c>
      <c r="AV243" s="1"/>
    </row>
    <row r="244" spans="7:48" x14ac:dyDescent="0.15">
      <c r="G244" s="1" t="s">
        <v>1260</v>
      </c>
      <c r="H244" s="1" t="s">
        <v>1270</v>
      </c>
      <c r="Y244" s="1"/>
      <c r="Z244" s="22"/>
      <c r="AA244" s="22"/>
      <c r="AB244" s="1"/>
      <c r="AC244" s="1"/>
      <c r="AD244" s="1"/>
      <c r="AE244" s="1"/>
      <c r="AF244" s="1"/>
      <c r="AG244" s="1"/>
      <c r="AH244" s="1"/>
      <c r="AI244" s="1"/>
      <c r="AJ244" s="1"/>
      <c r="AK244" s="1"/>
      <c r="AL244" s="1"/>
      <c r="AM244" s="1"/>
      <c r="AN244" s="1"/>
      <c r="AO244" s="1"/>
      <c r="AP244" s="1"/>
      <c r="AQ244" s="1"/>
      <c r="AR244" s="1"/>
      <c r="AS244" s="1"/>
      <c r="AT244" s="1" t="s">
        <v>912</v>
      </c>
      <c r="AU244" s="2">
        <v>40</v>
      </c>
      <c r="AV244" s="1"/>
    </row>
    <row r="245" spans="7:48" x14ac:dyDescent="0.15">
      <c r="G245" s="1" t="s">
        <v>1261</v>
      </c>
      <c r="H245" s="1" t="s">
        <v>1271</v>
      </c>
      <c r="J245" s="1"/>
      <c r="Y245" s="1"/>
      <c r="Z245" s="22"/>
      <c r="AA245" s="22"/>
      <c r="AB245" s="1"/>
      <c r="AC245" s="1"/>
      <c r="AD245" s="1"/>
      <c r="AE245" s="1"/>
      <c r="AF245" s="1"/>
      <c r="AG245" s="1"/>
      <c r="AH245" s="1"/>
      <c r="AI245" s="1"/>
      <c r="AJ245" s="1"/>
      <c r="AK245" s="1"/>
      <c r="AL245" s="1"/>
      <c r="AM245" s="1"/>
      <c r="AN245" s="1"/>
      <c r="AO245" s="1"/>
      <c r="AP245" s="1"/>
      <c r="AQ245" s="1"/>
      <c r="AR245" s="1"/>
      <c r="AS245" s="1"/>
      <c r="AT245" s="1" t="s">
        <v>913</v>
      </c>
      <c r="AU245" s="2">
        <v>41</v>
      </c>
      <c r="AV245" s="1"/>
    </row>
    <row r="246" spans="7:48" x14ac:dyDescent="0.15">
      <c r="G246" s="1" t="s">
        <v>1262</v>
      </c>
      <c r="H246" s="1" t="s">
        <v>1273</v>
      </c>
      <c r="I246" s="1"/>
      <c r="J246" s="1"/>
      <c r="Y246" s="1"/>
      <c r="Z246" s="22"/>
      <c r="AA246" s="22"/>
      <c r="AB246" s="1"/>
      <c r="AC246" s="1"/>
      <c r="AD246" s="1"/>
      <c r="AE246" s="1"/>
      <c r="AF246" s="1"/>
      <c r="AG246" s="1"/>
      <c r="AH246" s="1"/>
      <c r="AI246" s="1"/>
      <c r="AJ246" s="1"/>
      <c r="AK246" s="1"/>
      <c r="AL246" s="1"/>
      <c r="AM246" s="1"/>
      <c r="AN246" s="1"/>
      <c r="AO246" s="1"/>
      <c r="AP246" s="1"/>
      <c r="AQ246" s="1"/>
      <c r="AR246" s="1"/>
      <c r="AS246" s="1"/>
      <c r="AT246" s="1" t="s">
        <v>914</v>
      </c>
      <c r="AU246" s="2">
        <v>42</v>
      </c>
      <c r="AV246" s="1"/>
    </row>
    <row r="247" spans="7:48" x14ac:dyDescent="0.15">
      <c r="G247" s="1" t="s">
        <v>1264</v>
      </c>
      <c r="H247" s="1" t="s">
        <v>1274</v>
      </c>
      <c r="I247" s="1"/>
      <c r="J247" s="1"/>
      <c r="Y247" s="1"/>
      <c r="Z247" s="22"/>
      <c r="AA247" s="22"/>
      <c r="AB247" s="1"/>
      <c r="AC247" s="1"/>
      <c r="AD247" s="1"/>
      <c r="AE247" s="1"/>
      <c r="AF247" s="1"/>
      <c r="AG247" s="1"/>
      <c r="AH247" s="1"/>
      <c r="AI247" s="1"/>
      <c r="AJ247" s="1"/>
      <c r="AK247" s="1"/>
      <c r="AL247" s="1"/>
      <c r="AM247" s="1"/>
      <c r="AN247" s="1"/>
      <c r="AO247" s="1"/>
      <c r="AP247" s="1"/>
      <c r="AQ247" s="1"/>
      <c r="AR247" s="1"/>
      <c r="AS247" s="1"/>
      <c r="AT247" s="1" t="s">
        <v>915</v>
      </c>
      <c r="AU247" s="2">
        <v>43</v>
      </c>
      <c r="AV247" s="1"/>
    </row>
    <row r="248" spans="7:48" x14ac:dyDescent="0.15">
      <c r="G248" s="1" t="s">
        <v>1265</v>
      </c>
      <c r="H248" s="1" t="s">
        <v>1275</v>
      </c>
      <c r="I248" s="1"/>
      <c r="J248" s="1"/>
      <c r="Y248" s="1"/>
      <c r="Z248" s="22"/>
      <c r="AA248" s="22"/>
      <c r="AB248" s="1"/>
      <c r="AC248" s="1"/>
      <c r="AD248" s="1"/>
      <c r="AE248" s="1"/>
      <c r="AF248" s="1"/>
      <c r="AG248" s="1"/>
      <c r="AH248" s="1"/>
      <c r="AI248" s="1"/>
      <c r="AJ248" s="1"/>
      <c r="AK248" s="1"/>
      <c r="AL248" s="1"/>
      <c r="AM248" s="1"/>
      <c r="AN248" s="1"/>
      <c r="AO248" s="1"/>
      <c r="AP248" s="1"/>
      <c r="AQ248" s="1"/>
      <c r="AR248" s="1"/>
      <c r="AS248" s="1"/>
      <c r="AT248" s="1" t="s">
        <v>916</v>
      </c>
      <c r="AU248" s="2">
        <v>44</v>
      </c>
      <c r="AV248" s="1"/>
    </row>
    <row r="249" spans="7:48" x14ac:dyDescent="0.15">
      <c r="G249" s="1" t="s">
        <v>1266</v>
      </c>
      <c r="H249" s="1" t="s">
        <v>1276</v>
      </c>
      <c r="I249" s="1"/>
      <c r="J249" s="1"/>
      <c r="Y249" s="1"/>
      <c r="Z249" s="22"/>
      <c r="AA249" s="22"/>
      <c r="AB249" s="1"/>
      <c r="AC249" s="1"/>
      <c r="AD249" s="1"/>
      <c r="AE249" s="1"/>
      <c r="AF249" s="1"/>
      <c r="AG249" s="1"/>
      <c r="AH249" s="1"/>
      <c r="AI249" s="1"/>
      <c r="AJ249" s="1"/>
      <c r="AK249" s="1"/>
      <c r="AL249" s="1"/>
      <c r="AM249" s="1"/>
      <c r="AN249" s="1"/>
      <c r="AO249" s="1"/>
      <c r="AP249" s="1"/>
      <c r="AQ249" s="1"/>
      <c r="AR249" s="1"/>
      <c r="AS249" s="1"/>
      <c r="AT249" s="1" t="s">
        <v>917</v>
      </c>
      <c r="AU249" s="2">
        <v>45</v>
      </c>
      <c r="AV249" s="1"/>
    </row>
    <row r="250" spans="7:48" x14ac:dyDescent="0.15">
      <c r="G250" s="1" t="s">
        <v>1267</v>
      </c>
      <c r="H250" s="1" t="s">
        <v>1284</v>
      </c>
      <c r="I250" s="1"/>
      <c r="J250" s="1"/>
      <c r="Y250" s="1"/>
      <c r="Z250" s="22"/>
      <c r="AA250" s="22"/>
      <c r="AB250" s="1"/>
      <c r="AC250" s="1"/>
      <c r="AD250" s="1"/>
      <c r="AE250" s="1"/>
      <c r="AF250" s="1"/>
      <c r="AG250" s="1"/>
      <c r="AH250" s="1"/>
      <c r="AI250" s="1"/>
      <c r="AJ250" s="1"/>
      <c r="AK250" s="1"/>
      <c r="AL250" s="1"/>
      <c r="AM250" s="1"/>
      <c r="AN250" s="1"/>
      <c r="AO250" s="1"/>
      <c r="AP250" s="1"/>
      <c r="AQ250" s="1"/>
      <c r="AR250" s="1"/>
      <c r="AS250" s="1"/>
      <c r="AT250" s="1" t="s">
        <v>874</v>
      </c>
      <c r="AU250" s="2">
        <v>46</v>
      </c>
      <c r="AV250" s="1"/>
    </row>
    <row r="251" spans="7:48" x14ac:dyDescent="0.15">
      <c r="G251" s="1" t="s">
        <v>1268</v>
      </c>
      <c r="H251" s="1" t="s">
        <v>1285</v>
      </c>
      <c r="I251" s="1"/>
      <c r="J251" s="1"/>
      <c r="Y251" s="1"/>
      <c r="Z251" s="22"/>
      <c r="AA251" s="22"/>
      <c r="AB251" s="1"/>
      <c r="AC251" s="1"/>
      <c r="AD251" s="1"/>
      <c r="AE251" s="1"/>
      <c r="AF251" s="1"/>
      <c r="AG251" s="1"/>
      <c r="AH251" s="1"/>
      <c r="AI251" s="1"/>
      <c r="AJ251" s="1"/>
      <c r="AK251" s="1"/>
      <c r="AL251" s="1"/>
      <c r="AM251" s="1"/>
      <c r="AN251" s="1"/>
      <c r="AO251" s="1"/>
      <c r="AP251" s="1"/>
      <c r="AQ251" s="1"/>
      <c r="AR251" s="1"/>
      <c r="AS251" s="1"/>
      <c r="AT251" s="1" t="s">
        <v>918</v>
      </c>
      <c r="AU251" s="2">
        <v>47</v>
      </c>
      <c r="AV251" s="1"/>
    </row>
    <row r="252" spans="7:48" x14ac:dyDescent="0.15">
      <c r="G252" s="1" t="s">
        <v>1277</v>
      </c>
      <c r="H252" s="1" t="s">
        <v>1286</v>
      </c>
      <c r="I252" s="1"/>
      <c r="J252" s="1"/>
      <c r="Y252" s="1"/>
      <c r="Z252" s="22"/>
      <c r="AA252" s="22"/>
      <c r="AB252" s="1"/>
      <c r="AC252" s="1"/>
      <c r="AD252" s="1"/>
      <c r="AE252" s="1"/>
      <c r="AF252" s="1"/>
      <c r="AG252" s="1"/>
      <c r="AH252" s="1"/>
      <c r="AI252" s="1"/>
      <c r="AJ252" s="1"/>
      <c r="AK252" s="1"/>
      <c r="AL252" s="1"/>
      <c r="AM252" s="1"/>
      <c r="AN252" s="1"/>
      <c r="AO252" s="1"/>
      <c r="AP252" s="1"/>
      <c r="AQ252" s="1"/>
      <c r="AR252" s="1"/>
      <c r="AS252" s="1"/>
      <c r="AT252" s="1" t="s">
        <v>919</v>
      </c>
      <c r="AU252" s="2">
        <v>49</v>
      </c>
      <c r="AV252" s="1"/>
    </row>
    <row r="253" spans="7:48" x14ac:dyDescent="0.15">
      <c r="G253" s="1" t="s">
        <v>1278</v>
      </c>
      <c r="H253" s="1" t="s">
        <v>1288</v>
      </c>
      <c r="I253" s="1"/>
      <c r="J253" s="1"/>
      <c r="Y253" s="1"/>
      <c r="Z253" s="22"/>
      <c r="AA253" s="22"/>
      <c r="AB253" s="1"/>
      <c r="AC253" s="1"/>
      <c r="AD253" s="1"/>
      <c r="AE253" s="1"/>
      <c r="AF253" s="1"/>
      <c r="AG253" s="1"/>
      <c r="AH253" s="1"/>
      <c r="AI253" s="1"/>
      <c r="AJ253" s="1"/>
      <c r="AK253" s="1"/>
      <c r="AL253" s="1"/>
      <c r="AM253" s="1"/>
      <c r="AN253" s="1"/>
      <c r="AO253" s="1"/>
      <c r="AP253" s="1"/>
      <c r="AQ253" s="1"/>
      <c r="AR253" s="1"/>
      <c r="AS253" s="1"/>
      <c r="AT253" s="1"/>
      <c r="AU253" s="1"/>
      <c r="AV253" s="1"/>
    </row>
    <row r="254" spans="7:48" x14ac:dyDescent="0.15">
      <c r="G254" s="1" t="s">
        <v>1279</v>
      </c>
      <c r="H254" s="1" t="s">
        <v>1289</v>
      </c>
      <c r="I254" s="1"/>
      <c r="J254" s="1"/>
      <c r="Y254" s="1"/>
      <c r="Z254" s="22"/>
      <c r="AA254" s="22"/>
      <c r="AB254" s="1"/>
      <c r="AC254" s="1"/>
      <c r="AD254" s="1"/>
      <c r="AE254" s="1"/>
      <c r="AF254" s="1"/>
      <c r="AG254" s="1"/>
      <c r="AH254" s="1"/>
      <c r="AI254" s="1"/>
      <c r="AJ254" s="1"/>
      <c r="AK254" s="1"/>
      <c r="AL254" s="1"/>
      <c r="AM254" s="1"/>
      <c r="AN254" s="1"/>
      <c r="AO254" s="1"/>
      <c r="AP254" s="1"/>
      <c r="AQ254" s="1"/>
      <c r="AR254" s="1"/>
      <c r="AS254" s="1"/>
      <c r="AT254" s="1"/>
      <c r="AU254" s="1"/>
      <c r="AV254" s="1"/>
    </row>
    <row r="255" spans="7:48" x14ac:dyDescent="0.15">
      <c r="G255" s="1" t="s">
        <v>1281</v>
      </c>
      <c r="H255" s="1" t="s">
        <v>1290</v>
      </c>
      <c r="I255" s="1"/>
      <c r="J255" s="1"/>
      <c r="Y255" s="1"/>
      <c r="Z255" s="22"/>
      <c r="AA255" s="22"/>
      <c r="AB255" s="1"/>
      <c r="AC255" s="1"/>
      <c r="AD255" s="1"/>
      <c r="AE255" s="1"/>
      <c r="AF255" s="1"/>
      <c r="AG255" s="1"/>
      <c r="AH255" s="1"/>
      <c r="AI255" s="1"/>
      <c r="AJ255" s="1"/>
      <c r="AK255" s="1"/>
      <c r="AL255" s="1"/>
      <c r="AM255" s="1"/>
      <c r="AN255" s="1"/>
      <c r="AO255" s="1"/>
      <c r="AP255" s="1"/>
      <c r="AQ255" s="1"/>
      <c r="AR255" s="1"/>
      <c r="AS255" s="1"/>
      <c r="AT255" s="1"/>
      <c r="AU255" s="1"/>
      <c r="AV255" s="1"/>
    </row>
    <row r="256" spans="7:48" x14ac:dyDescent="0.15">
      <c r="G256" s="1" t="s">
        <v>1282</v>
      </c>
      <c r="H256" s="134" t="s">
        <v>1449</v>
      </c>
      <c r="I256" s="1"/>
      <c r="J256" s="1"/>
      <c r="Y256" s="1"/>
      <c r="Z256" s="22"/>
      <c r="AA256" s="22"/>
      <c r="AB256" s="1"/>
      <c r="AC256" s="1"/>
      <c r="AD256" s="1"/>
      <c r="AE256" s="1"/>
      <c r="AF256" s="1"/>
      <c r="AG256" s="1"/>
      <c r="AH256" s="1"/>
      <c r="AI256" s="1"/>
      <c r="AJ256" s="1"/>
      <c r="AK256" s="1"/>
      <c r="AL256" s="1"/>
      <c r="AM256" s="1"/>
      <c r="AN256" s="1"/>
      <c r="AO256" s="1"/>
      <c r="AP256" s="1"/>
      <c r="AQ256" s="1"/>
      <c r="AR256" s="1"/>
      <c r="AS256" s="1"/>
      <c r="AT256" s="1"/>
      <c r="AU256" s="1"/>
      <c r="AV256" s="1"/>
    </row>
    <row r="257" spans="7:48" x14ac:dyDescent="0.15">
      <c r="G257" s="1" t="s">
        <v>1283</v>
      </c>
      <c r="I257" s="1"/>
      <c r="J257"/>
      <c r="Y257" s="1"/>
      <c r="Z257" s="22"/>
      <c r="AA257" s="22"/>
      <c r="AB257" s="1"/>
      <c r="AC257" s="1"/>
      <c r="AD257" s="1"/>
      <c r="AE257" s="1"/>
      <c r="AF257" s="1"/>
      <c r="AG257" s="1"/>
      <c r="AH257" s="1"/>
      <c r="AI257" s="1"/>
      <c r="AJ257" s="1"/>
      <c r="AK257" s="1"/>
      <c r="AL257" s="1"/>
      <c r="AM257" s="1"/>
      <c r="AN257" s="1"/>
      <c r="AO257" s="1"/>
      <c r="AP257" s="1"/>
      <c r="AQ257" s="1"/>
      <c r="AR257" s="1"/>
      <c r="AS257" s="1"/>
      <c r="AT257" s="1"/>
      <c r="AU257" s="1"/>
      <c r="AV257" s="1"/>
    </row>
    <row r="258" spans="7:48" x14ac:dyDescent="0.15">
      <c r="G258" s="134" t="s">
        <v>1448</v>
      </c>
      <c r="H258" s="1"/>
      <c r="I258" s="1"/>
      <c r="J258"/>
      <c r="Y258" s="1"/>
      <c r="Z258" s="22"/>
      <c r="AA258" s="22"/>
      <c r="AB258" s="1"/>
      <c r="AC258" s="1"/>
      <c r="AD258" s="1"/>
      <c r="AE258" s="1"/>
      <c r="AF258" s="1"/>
      <c r="AG258" s="1"/>
      <c r="AH258" s="1"/>
      <c r="AI258" s="1"/>
      <c r="AJ258" s="1"/>
      <c r="AK258" s="1"/>
      <c r="AL258" s="1"/>
      <c r="AM258" s="1"/>
      <c r="AN258" s="1"/>
      <c r="AO258" s="1"/>
      <c r="AP258" s="1"/>
      <c r="AQ258" s="1"/>
      <c r="AR258" s="1"/>
      <c r="AS258" s="1"/>
      <c r="AT258" s="1"/>
      <c r="AU258" s="1"/>
      <c r="AV258" s="1"/>
    </row>
    <row r="259" spans="7:48" x14ac:dyDescent="0.15">
      <c r="H259"/>
      <c r="I259" s="1"/>
      <c r="J259"/>
      <c r="Y259" s="1"/>
      <c r="Z259" s="22"/>
      <c r="AA259" s="22"/>
      <c r="AB259" s="1"/>
      <c r="AC259" s="1"/>
      <c r="AD259" s="1"/>
      <c r="AE259" s="1"/>
      <c r="AF259" s="1"/>
      <c r="AG259" s="1"/>
      <c r="AH259" s="1"/>
      <c r="AI259" s="1"/>
      <c r="AJ259" s="1"/>
      <c r="AK259" s="1"/>
      <c r="AL259" s="1"/>
      <c r="AM259" s="1"/>
      <c r="AN259" s="1"/>
      <c r="AO259" s="1"/>
      <c r="AP259" s="1"/>
      <c r="AQ259" s="1"/>
      <c r="AR259" s="1"/>
      <c r="AS259" s="1"/>
      <c r="AT259" s="1"/>
      <c r="AU259" s="1"/>
      <c r="AV259" s="1"/>
    </row>
    <row r="260" spans="7:48" x14ac:dyDescent="0.15">
      <c r="Y260" s="1"/>
      <c r="Z260" s="22"/>
      <c r="AA260" s="22"/>
      <c r="AB260" s="1"/>
      <c r="AC260" s="1"/>
      <c r="AD260" s="1"/>
      <c r="AE260" s="1"/>
      <c r="AF260" s="1"/>
      <c r="AG260" s="1"/>
      <c r="AH260" s="1"/>
      <c r="AI260" s="1"/>
      <c r="AJ260" s="1"/>
      <c r="AK260" s="1"/>
      <c r="AL260" s="1"/>
      <c r="AM260" s="1"/>
      <c r="AN260" s="1"/>
      <c r="AO260" s="1"/>
      <c r="AP260" s="1"/>
      <c r="AQ260" s="1"/>
      <c r="AR260" s="1"/>
      <c r="AS260" s="1"/>
      <c r="AT260" s="1"/>
      <c r="AU260" s="1"/>
      <c r="AV260" s="1"/>
    </row>
    <row r="261" spans="7:48" x14ac:dyDescent="0.15">
      <c r="Y261" s="1"/>
      <c r="Z261" s="22"/>
      <c r="AA261" s="22"/>
      <c r="AB261" s="1"/>
      <c r="AC261" s="1"/>
      <c r="AD261" s="1"/>
      <c r="AE261" s="1"/>
      <c r="AF261" s="1"/>
      <c r="AG261" s="1"/>
      <c r="AH261" s="1"/>
      <c r="AI261" s="1"/>
      <c r="AJ261" s="1"/>
      <c r="AK261" s="1"/>
      <c r="AL261" s="1"/>
      <c r="AM261" s="1"/>
      <c r="AN261" s="1"/>
      <c r="AO261" s="1"/>
      <c r="AP261" s="1"/>
      <c r="AQ261" s="1"/>
      <c r="AR261" s="1"/>
      <c r="AS261" s="1"/>
      <c r="AT261" s="1"/>
      <c r="AU261" s="1"/>
      <c r="AV261" s="1"/>
    </row>
    <row r="262" spans="7:48" x14ac:dyDescent="0.15">
      <c r="G262" s="1"/>
      <c r="Y262" s="1"/>
      <c r="Z262" s="22"/>
      <c r="AA262" s="22"/>
      <c r="AB262" s="1"/>
      <c r="AC262" s="1"/>
      <c r="AD262" s="1"/>
      <c r="AE262" s="1"/>
      <c r="AF262" s="1"/>
      <c r="AG262" s="1"/>
      <c r="AH262" s="1"/>
      <c r="AI262" s="1"/>
      <c r="AJ262" s="1"/>
      <c r="AK262" s="1"/>
      <c r="AL262" s="1"/>
      <c r="AM262" s="1"/>
      <c r="AN262" s="1"/>
      <c r="AO262" s="1"/>
      <c r="AP262" s="1"/>
      <c r="AQ262" s="1"/>
      <c r="AR262" s="1"/>
      <c r="AS262" s="1"/>
      <c r="AT262" s="1"/>
      <c r="AU262" s="1"/>
      <c r="AV262" s="1"/>
    </row>
    <row r="263" spans="7:48" x14ac:dyDescent="0.15">
      <c r="Y263" s="1"/>
      <c r="Z263" s="22"/>
      <c r="AA263" s="22"/>
      <c r="AB263" s="1"/>
      <c r="AC263" s="1"/>
      <c r="AD263" s="1"/>
      <c r="AE263" s="1"/>
      <c r="AF263" s="1"/>
      <c r="AG263" s="1"/>
      <c r="AH263" s="1"/>
      <c r="AI263" s="1"/>
      <c r="AJ263" s="1"/>
      <c r="AK263" s="1"/>
      <c r="AL263" s="1"/>
      <c r="AM263" s="1"/>
      <c r="AN263" s="1"/>
      <c r="AO263" s="1"/>
      <c r="AP263" s="1"/>
      <c r="AQ263" s="1"/>
      <c r="AR263" s="1"/>
      <c r="AS263" s="1"/>
      <c r="AT263" s="1"/>
      <c r="AU263" s="1"/>
      <c r="AV263" s="1"/>
    </row>
    <row r="264" spans="7:48" x14ac:dyDescent="0.15">
      <c r="Y264" s="1"/>
      <c r="Z264" s="22"/>
      <c r="AA264" s="22"/>
      <c r="AB264" s="1"/>
      <c r="AC264" s="1"/>
      <c r="AD264" s="1"/>
      <c r="AE264" s="1"/>
      <c r="AF264" s="1"/>
      <c r="AG264" s="1"/>
      <c r="AH264" s="1"/>
      <c r="AI264" s="1"/>
      <c r="AJ264" s="1"/>
      <c r="AK264" s="1"/>
      <c r="AL264" s="1"/>
      <c r="AM264" s="1"/>
      <c r="AN264" s="1"/>
      <c r="AO264" s="1"/>
      <c r="AP264" s="1"/>
      <c r="AQ264" s="1"/>
      <c r="AR264" s="1"/>
      <c r="AS264" s="1"/>
      <c r="AT264" s="1"/>
      <c r="AU264" s="1"/>
      <c r="AV264" s="1"/>
    </row>
    <row r="265" spans="7:48" x14ac:dyDescent="0.15">
      <c r="Y265" s="1"/>
      <c r="Z265" s="22"/>
      <c r="AA265" s="22"/>
      <c r="AB265" s="1"/>
      <c r="AC265" s="1"/>
      <c r="AD265" s="1"/>
      <c r="AE265" s="1"/>
      <c r="AF265" s="1"/>
      <c r="AG265" s="1"/>
      <c r="AH265" s="1"/>
      <c r="AI265" s="1"/>
      <c r="AJ265" s="1"/>
      <c r="AK265" s="1"/>
      <c r="AL265" s="1"/>
      <c r="AM265" s="1"/>
      <c r="AN265" s="1"/>
      <c r="AO265" s="1"/>
      <c r="AP265" s="1"/>
      <c r="AQ265" s="1"/>
      <c r="AR265" s="1"/>
      <c r="AS265" s="1"/>
      <c r="AT265" s="1"/>
      <c r="AU265" s="1"/>
      <c r="AV265" s="1"/>
    </row>
    <row r="266" spans="7:48" x14ac:dyDescent="0.15">
      <c r="Y266" s="1"/>
      <c r="Z266" s="22"/>
      <c r="AA266" s="22"/>
      <c r="AB266" s="1"/>
      <c r="AC266" s="1"/>
      <c r="AD266" s="1"/>
      <c r="AE266" s="1"/>
      <c r="AF266" s="1"/>
      <c r="AG266" s="1"/>
      <c r="AH266" s="1"/>
      <c r="AI266" s="1"/>
      <c r="AJ266" s="1"/>
      <c r="AK266" s="1"/>
      <c r="AL266" s="1"/>
      <c r="AM266" s="1"/>
      <c r="AN266" s="1"/>
      <c r="AO266" s="1"/>
      <c r="AP266" s="1"/>
      <c r="AQ266" s="1"/>
      <c r="AR266" s="1"/>
      <c r="AS266" s="1"/>
      <c r="AT266" s="1"/>
      <c r="AU266" s="1"/>
      <c r="AV266" s="1"/>
    </row>
    <row r="267" spans="7:48" x14ac:dyDescent="0.15">
      <c r="Y267" s="1"/>
      <c r="Z267" s="22"/>
      <c r="AA267" s="22"/>
      <c r="AB267" s="1"/>
      <c r="AC267" s="1"/>
      <c r="AD267" s="1"/>
      <c r="AE267" s="1"/>
      <c r="AF267" s="1"/>
      <c r="AG267" s="1"/>
      <c r="AH267" s="1"/>
      <c r="AI267" s="1"/>
      <c r="AJ267" s="1"/>
      <c r="AK267" s="1"/>
      <c r="AL267" s="1"/>
      <c r="AM267" s="1"/>
      <c r="AN267" s="1"/>
      <c r="AO267" s="1"/>
      <c r="AP267" s="1"/>
      <c r="AQ267" s="1"/>
      <c r="AR267" s="1"/>
      <c r="AS267" s="1"/>
      <c r="AT267" s="1"/>
      <c r="AU267" s="1"/>
      <c r="AV267" s="1"/>
    </row>
    <row r="268" spans="7:48" x14ac:dyDescent="0.15">
      <c r="Y268" s="1"/>
      <c r="Z268" s="22"/>
      <c r="AA268" s="22"/>
      <c r="AB268" s="1"/>
      <c r="AC268" s="1"/>
      <c r="AD268" s="1"/>
      <c r="AE268" s="1"/>
      <c r="AF268" s="1"/>
      <c r="AG268" s="1"/>
      <c r="AH268" s="1"/>
      <c r="AI268" s="1"/>
      <c r="AJ268" s="1"/>
      <c r="AK268" s="1"/>
      <c r="AL268" s="1"/>
      <c r="AM268" s="1"/>
      <c r="AN268" s="1"/>
      <c r="AO268" s="1"/>
      <c r="AP268" s="1"/>
      <c r="AQ268" s="1"/>
      <c r="AR268" s="1"/>
      <c r="AS268" s="1"/>
      <c r="AT268" s="1"/>
      <c r="AU268" s="1"/>
      <c r="AV268" s="1"/>
    </row>
    <row r="269" spans="7:48" x14ac:dyDescent="0.15">
      <c r="Y269" s="1"/>
      <c r="Z269" s="22"/>
      <c r="AA269" s="22"/>
      <c r="AB269" s="1"/>
      <c r="AC269" s="1"/>
      <c r="AD269" s="1"/>
      <c r="AE269" s="1"/>
      <c r="AF269" s="1"/>
      <c r="AG269" s="1"/>
      <c r="AH269" s="1"/>
      <c r="AI269" s="1"/>
      <c r="AJ269" s="1"/>
      <c r="AK269" s="1"/>
      <c r="AL269" s="1"/>
      <c r="AM269" s="1"/>
      <c r="AN269" s="1"/>
      <c r="AO269" s="1"/>
      <c r="AP269" s="1"/>
      <c r="AQ269" s="1"/>
      <c r="AR269" s="1"/>
      <c r="AS269" s="1"/>
      <c r="AT269" s="1"/>
      <c r="AU269" s="1"/>
      <c r="AV269" s="1"/>
    </row>
    <row r="270" spans="7:48" x14ac:dyDescent="0.15">
      <c r="Y270" s="1"/>
      <c r="Z270" s="22"/>
      <c r="AA270" s="22"/>
      <c r="AB270" s="1"/>
      <c r="AC270" s="1"/>
      <c r="AD270" s="1"/>
      <c r="AE270" s="1"/>
      <c r="AF270" s="1"/>
      <c r="AG270" s="1"/>
      <c r="AH270" s="1"/>
      <c r="AI270" s="1"/>
      <c r="AJ270" s="1"/>
      <c r="AK270" s="1"/>
      <c r="AL270" s="1"/>
      <c r="AM270" s="1"/>
      <c r="AN270" s="1"/>
      <c r="AO270" s="1"/>
      <c r="AP270" s="1"/>
      <c r="AQ270" s="1"/>
      <c r="AR270" s="1"/>
      <c r="AS270" s="1"/>
      <c r="AT270" s="1"/>
      <c r="AU270" s="1"/>
      <c r="AV270" s="1"/>
    </row>
    <row r="271" spans="7:48" x14ac:dyDescent="0.15">
      <c r="G271" s="68" t="s">
        <v>31</v>
      </c>
      <c r="H271" s="68" t="s">
        <v>32</v>
      </c>
      <c r="I271" s="69" t="s">
        <v>30</v>
      </c>
      <c r="J271" s="1" t="s">
        <v>468</v>
      </c>
      <c r="K271" s="1"/>
      <c r="P271" s="69"/>
      <c r="Q271" s="70"/>
      <c r="R271" s="70"/>
      <c r="Y271" s="1"/>
      <c r="Z271" s="22"/>
      <c r="AA271" s="22"/>
      <c r="AB271" s="1"/>
      <c r="AC271" s="1"/>
      <c r="AD271" s="1"/>
      <c r="AE271" s="1"/>
      <c r="AF271" s="1"/>
      <c r="AG271" s="1"/>
      <c r="AH271" s="1"/>
      <c r="AI271" s="1"/>
      <c r="AJ271" s="1"/>
      <c r="AK271" s="1"/>
      <c r="AL271" s="1"/>
      <c r="AM271" s="1"/>
      <c r="AN271" s="1"/>
      <c r="AO271" s="1"/>
      <c r="AP271" s="1"/>
      <c r="AQ271" s="1"/>
      <c r="AR271" s="1"/>
      <c r="AS271" s="1"/>
      <c r="AT271" s="1"/>
      <c r="AU271" s="1"/>
      <c r="AV271" s="1"/>
    </row>
    <row r="272" spans="7:48" x14ac:dyDescent="0.15">
      <c r="G272" s="68" t="s">
        <v>71</v>
      </c>
      <c r="H272" s="68" t="s">
        <v>72</v>
      </c>
      <c r="I272" s="69" t="s">
        <v>70</v>
      </c>
      <c r="J272" s="1" t="s">
        <v>468</v>
      </c>
      <c r="K272" s="1"/>
      <c r="P272" s="69"/>
      <c r="Q272" s="70"/>
      <c r="R272" s="70"/>
      <c r="Y272" s="1"/>
      <c r="Z272" s="22"/>
      <c r="AA272" s="22"/>
      <c r="AB272" s="1"/>
      <c r="AC272" s="1"/>
      <c r="AD272" s="1"/>
      <c r="AE272" s="1"/>
      <c r="AF272" s="1"/>
      <c r="AG272" s="1"/>
      <c r="AH272" s="1"/>
      <c r="AI272" s="1"/>
      <c r="AJ272" s="1"/>
      <c r="AK272" s="1"/>
      <c r="AL272" s="1"/>
      <c r="AM272" s="1"/>
      <c r="AN272" s="1"/>
      <c r="AO272" s="1"/>
      <c r="AP272" s="1"/>
      <c r="AQ272" s="1"/>
      <c r="AR272" s="1"/>
      <c r="AS272" s="1"/>
      <c r="AT272" s="1"/>
      <c r="AU272" s="1"/>
      <c r="AV272" s="1"/>
    </row>
    <row r="273" spans="7:48" x14ac:dyDescent="0.15">
      <c r="G273" s="68" t="s">
        <v>28</v>
      </c>
      <c r="H273" s="68" t="s">
        <v>29</v>
      </c>
      <c r="I273" s="69" t="s">
        <v>27</v>
      </c>
      <c r="J273" s="1" t="s">
        <v>468</v>
      </c>
      <c r="K273" s="1"/>
      <c r="P273" s="69"/>
      <c r="Q273" s="70"/>
      <c r="R273" s="70"/>
      <c r="Y273" s="1"/>
      <c r="Z273" s="22"/>
      <c r="AA273" s="22"/>
      <c r="AB273" s="1"/>
      <c r="AC273" s="1"/>
      <c r="AD273" s="1"/>
      <c r="AE273" s="1"/>
      <c r="AF273" s="1"/>
      <c r="AG273" s="1"/>
      <c r="AH273" s="1"/>
      <c r="AI273" s="1"/>
      <c r="AJ273" s="1"/>
      <c r="AK273" s="1"/>
      <c r="AL273" s="1"/>
      <c r="AM273" s="1"/>
      <c r="AN273" s="1"/>
      <c r="AO273" s="1"/>
      <c r="AP273" s="1"/>
      <c r="AQ273" s="1"/>
      <c r="AR273" s="1"/>
      <c r="AS273" s="1"/>
      <c r="AT273" s="1"/>
      <c r="AU273" s="1"/>
      <c r="AV273" s="1"/>
    </row>
    <row r="274" spans="7:48" x14ac:dyDescent="0.15">
      <c r="G274" s="68" t="s">
        <v>39</v>
      </c>
      <c r="H274" s="68" t="s">
        <v>40</v>
      </c>
      <c r="I274" s="69" t="s">
        <v>38</v>
      </c>
      <c r="J274" s="1" t="s">
        <v>468</v>
      </c>
      <c r="K274" s="1"/>
      <c r="P274" s="69"/>
      <c r="Q274" s="70"/>
      <c r="R274" s="70"/>
      <c r="Y274" s="1"/>
      <c r="Z274" s="22"/>
      <c r="AA274" s="22"/>
      <c r="AB274" s="1"/>
      <c r="AC274" s="1"/>
      <c r="AD274" s="1"/>
      <c r="AE274" s="1"/>
      <c r="AF274" s="1"/>
      <c r="AG274" s="1"/>
      <c r="AH274" s="1"/>
      <c r="AI274" s="1"/>
      <c r="AJ274" s="1"/>
      <c r="AK274" s="1"/>
      <c r="AL274" s="1"/>
      <c r="AM274" s="1"/>
      <c r="AN274" s="1"/>
      <c r="AO274" s="1"/>
      <c r="AP274" s="1"/>
      <c r="AQ274" s="1"/>
      <c r="AR274" s="1"/>
      <c r="AS274" s="1"/>
      <c r="AT274" s="1"/>
      <c r="AU274" s="1"/>
      <c r="AV274" s="1"/>
    </row>
    <row r="275" spans="7:48" x14ac:dyDescent="0.15">
      <c r="G275" s="68" t="s">
        <v>42</v>
      </c>
      <c r="H275" s="68" t="s">
        <v>1123</v>
      </c>
      <c r="I275" s="69" t="s">
        <v>41</v>
      </c>
      <c r="J275" s="1" t="s">
        <v>468</v>
      </c>
      <c r="K275" s="1"/>
      <c r="P275" s="69"/>
      <c r="Q275" s="70"/>
      <c r="R275" s="70"/>
      <c r="Y275" s="1"/>
      <c r="Z275" s="22"/>
      <c r="AA275" s="22"/>
      <c r="AB275" s="1"/>
      <c r="AC275" s="1"/>
      <c r="AD275" s="1"/>
      <c r="AE275" s="1"/>
      <c r="AF275" s="1"/>
      <c r="AG275" s="1"/>
      <c r="AH275" s="1"/>
      <c r="AI275" s="1"/>
      <c r="AJ275" s="1"/>
      <c r="AK275" s="1"/>
      <c r="AL275" s="1"/>
      <c r="AM275" s="1"/>
      <c r="AN275" s="1"/>
      <c r="AO275" s="1"/>
      <c r="AP275" s="1"/>
      <c r="AQ275" s="1"/>
      <c r="AR275" s="1"/>
      <c r="AS275" s="1"/>
      <c r="AT275" s="1"/>
      <c r="AU275" s="1"/>
      <c r="AV275" s="1"/>
    </row>
    <row r="276" spans="7:48" x14ac:dyDescent="0.15">
      <c r="G276" s="68" t="s">
        <v>50</v>
      </c>
      <c r="H276" s="68" t="s">
        <v>51</v>
      </c>
      <c r="I276" s="69" t="s">
        <v>49</v>
      </c>
      <c r="J276" s="1" t="s">
        <v>468</v>
      </c>
      <c r="K276" s="1"/>
      <c r="P276" s="69"/>
      <c r="Q276" s="70"/>
      <c r="R276" s="70"/>
      <c r="Y276" s="1"/>
      <c r="Z276" s="22"/>
      <c r="AA276" s="22"/>
      <c r="AB276" s="1"/>
      <c r="AC276" s="1"/>
      <c r="AD276" s="1"/>
      <c r="AE276" s="1"/>
      <c r="AF276" s="1"/>
      <c r="AG276" s="1"/>
      <c r="AH276" s="1"/>
      <c r="AI276" s="1"/>
      <c r="AJ276" s="1"/>
      <c r="AK276" s="1"/>
      <c r="AL276" s="1"/>
      <c r="AM276" s="1"/>
      <c r="AN276" s="1"/>
      <c r="AO276" s="1"/>
      <c r="AP276" s="1"/>
      <c r="AQ276" s="1"/>
      <c r="AR276" s="1"/>
      <c r="AS276" s="1"/>
      <c r="AT276" s="1"/>
      <c r="AU276" s="1"/>
      <c r="AV276" s="1"/>
    </row>
    <row r="277" spans="7:48" x14ac:dyDescent="0.15">
      <c r="G277" s="68" t="s">
        <v>1387</v>
      </c>
      <c r="H277" s="68" t="s">
        <v>34</v>
      </c>
      <c r="I277" s="69" t="s">
        <v>33</v>
      </c>
      <c r="J277" s="1" t="s">
        <v>468</v>
      </c>
      <c r="K277" s="1"/>
      <c r="P277" s="69"/>
      <c r="Q277" s="70"/>
      <c r="R277" s="70"/>
      <c r="Y277" s="1"/>
      <c r="Z277" s="22"/>
      <c r="AA277" s="22"/>
      <c r="AB277" s="1"/>
      <c r="AC277" s="1"/>
      <c r="AD277" s="1"/>
      <c r="AE277" s="1"/>
      <c r="AF277" s="1"/>
      <c r="AG277" s="1"/>
      <c r="AH277" s="1"/>
      <c r="AI277" s="1"/>
      <c r="AJ277" s="1"/>
      <c r="AK277" s="1"/>
      <c r="AL277" s="1"/>
      <c r="AM277" s="1"/>
      <c r="AN277" s="1"/>
      <c r="AO277" s="1"/>
      <c r="AP277" s="1"/>
      <c r="AQ277" s="1"/>
      <c r="AR277" s="1"/>
      <c r="AS277" s="1"/>
      <c r="AT277" s="1"/>
      <c r="AU277" s="1"/>
      <c r="AV277" s="1"/>
    </row>
    <row r="278" spans="7:48" x14ac:dyDescent="0.15">
      <c r="G278" s="68" t="s">
        <v>1388</v>
      </c>
      <c r="H278" s="68" t="s">
        <v>46</v>
      </c>
      <c r="I278" s="69" t="s">
        <v>45</v>
      </c>
      <c r="J278" s="1" t="s">
        <v>468</v>
      </c>
      <c r="K278" s="1"/>
      <c r="P278" s="69"/>
      <c r="Q278" s="70"/>
      <c r="R278" s="70"/>
      <c r="Y278" s="1"/>
      <c r="Z278" s="22"/>
      <c r="AA278" s="22"/>
      <c r="AB278" s="1"/>
      <c r="AC278" s="1"/>
      <c r="AD278" s="1"/>
      <c r="AE278" s="1"/>
      <c r="AF278" s="1"/>
      <c r="AG278" s="1"/>
      <c r="AH278" s="1"/>
      <c r="AI278" s="1"/>
      <c r="AJ278" s="1"/>
      <c r="AK278" s="1"/>
      <c r="AL278" s="1"/>
      <c r="AM278" s="1"/>
      <c r="AN278" s="1"/>
      <c r="AO278" s="1"/>
      <c r="AP278" s="1"/>
      <c r="AQ278" s="1"/>
      <c r="AR278" s="1"/>
      <c r="AS278" s="1"/>
      <c r="AT278" s="1"/>
      <c r="AU278" s="1"/>
      <c r="AV278" s="1"/>
    </row>
    <row r="279" spans="7:48" x14ac:dyDescent="0.15">
      <c r="G279" s="68" t="s">
        <v>1389</v>
      </c>
      <c r="H279" s="68" t="s">
        <v>48</v>
      </c>
      <c r="I279" s="69" t="s">
        <v>47</v>
      </c>
      <c r="J279" s="1" t="s">
        <v>468</v>
      </c>
      <c r="K279" s="1"/>
      <c r="P279" s="69"/>
      <c r="Q279" s="70"/>
      <c r="R279" s="70"/>
      <c r="Y279" s="1"/>
      <c r="Z279" s="22"/>
      <c r="AA279" s="22"/>
      <c r="AB279" s="1"/>
      <c r="AC279" s="1"/>
      <c r="AD279" s="1"/>
      <c r="AE279" s="1"/>
      <c r="AF279" s="1"/>
      <c r="AG279" s="1"/>
      <c r="AH279" s="1"/>
      <c r="AI279" s="1"/>
      <c r="AJ279" s="1"/>
      <c r="AK279" s="1"/>
      <c r="AL279" s="1"/>
      <c r="AM279" s="1"/>
      <c r="AN279" s="1"/>
      <c r="AO279" s="1"/>
      <c r="AP279" s="1"/>
      <c r="AQ279" s="1"/>
      <c r="AR279" s="1"/>
      <c r="AS279" s="1"/>
      <c r="AT279" s="1"/>
      <c r="AU279" s="1"/>
      <c r="AV279" s="1"/>
    </row>
    <row r="280" spans="7:48" x14ac:dyDescent="0.15">
      <c r="G280" s="68" t="s">
        <v>55</v>
      </c>
      <c r="H280" s="68" t="s">
        <v>56</v>
      </c>
      <c r="I280" s="69" t="s">
        <v>54</v>
      </c>
      <c r="J280" s="1" t="s">
        <v>468</v>
      </c>
      <c r="K280" s="1"/>
      <c r="P280" s="69"/>
      <c r="Q280" s="70"/>
      <c r="R280" s="70"/>
      <c r="Y280" s="1"/>
      <c r="Z280" s="22"/>
      <c r="AA280" s="22"/>
      <c r="AB280" s="1"/>
      <c r="AC280" s="1"/>
      <c r="AD280" s="1"/>
      <c r="AE280" s="1"/>
      <c r="AF280" s="1"/>
      <c r="AG280" s="1"/>
      <c r="AH280" s="1"/>
      <c r="AI280" s="1"/>
      <c r="AJ280" s="1"/>
      <c r="AK280" s="1"/>
      <c r="AL280" s="1"/>
      <c r="AM280" s="1"/>
      <c r="AN280" s="1"/>
      <c r="AO280" s="1"/>
      <c r="AP280" s="1"/>
      <c r="AQ280" s="1"/>
      <c r="AR280" s="1"/>
      <c r="AS280" s="1"/>
      <c r="AT280" s="1"/>
      <c r="AU280" s="1"/>
      <c r="AV280" s="1"/>
    </row>
    <row r="281" spans="7:48" x14ac:dyDescent="0.15">
      <c r="G281" s="68" t="s">
        <v>1421</v>
      </c>
      <c r="H281" s="68" t="s">
        <v>44</v>
      </c>
      <c r="I281" s="69" t="s">
        <v>43</v>
      </c>
      <c r="J281" s="1" t="s">
        <v>468</v>
      </c>
      <c r="K281" s="1"/>
      <c r="P281" s="69"/>
      <c r="Q281" s="70"/>
      <c r="R281" s="70"/>
      <c r="Y281" s="1"/>
      <c r="Z281" s="22"/>
      <c r="AA281" s="22"/>
      <c r="AB281" s="1"/>
      <c r="AC281" s="1"/>
      <c r="AD281" s="1"/>
      <c r="AE281" s="1"/>
      <c r="AF281" s="1"/>
      <c r="AG281" s="1"/>
      <c r="AH281" s="1"/>
      <c r="AI281" s="1"/>
      <c r="AJ281" s="1"/>
      <c r="AK281" s="1"/>
      <c r="AL281" s="1"/>
      <c r="AM281" s="1"/>
      <c r="AN281" s="1"/>
      <c r="AO281" s="1"/>
      <c r="AP281" s="1"/>
      <c r="AQ281" s="1"/>
      <c r="AR281" s="1"/>
      <c r="AS281" s="1"/>
      <c r="AT281" s="1"/>
      <c r="AU281" s="1"/>
      <c r="AV281" s="1"/>
    </row>
    <row r="282" spans="7:48" x14ac:dyDescent="0.15">
      <c r="G282" s="68" t="s">
        <v>63</v>
      </c>
      <c r="H282" s="68" t="s">
        <v>64</v>
      </c>
      <c r="I282" s="69" t="s">
        <v>62</v>
      </c>
      <c r="J282" s="1" t="s">
        <v>468</v>
      </c>
      <c r="K282" s="1"/>
      <c r="P282" s="69"/>
      <c r="Q282" s="70"/>
      <c r="R282" s="70"/>
      <c r="Y282" s="1"/>
      <c r="Z282" s="22"/>
      <c r="AA282" s="22"/>
      <c r="AB282" s="1"/>
      <c r="AC282" s="1"/>
      <c r="AD282" s="1"/>
      <c r="AE282" s="1"/>
      <c r="AF282" s="1"/>
      <c r="AG282" s="1"/>
      <c r="AH282" s="1"/>
      <c r="AI282" s="1"/>
      <c r="AJ282" s="1"/>
      <c r="AK282" s="1"/>
      <c r="AL282" s="1"/>
      <c r="AM282" s="1"/>
      <c r="AN282" s="1"/>
      <c r="AO282" s="1"/>
      <c r="AP282" s="1"/>
      <c r="AQ282" s="1"/>
      <c r="AR282" s="1"/>
      <c r="AS282" s="1"/>
      <c r="AT282" s="1"/>
      <c r="AU282" s="1"/>
      <c r="AV282" s="1"/>
    </row>
    <row r="283" spans="7:48" x14ac:dyDescent="0.15">
      <c r="G283" s="68" t="s">
        <v>1124</v>
      </c>
      <c r="H283" s="68" t="s">
        <v>85</v>
      </c>
      <c r="I283" s="69" t="s">
        <v>84</v>
      </c>
      <c r="J283" s="1" t="s">
        <v>468</v>
      </c>
      <c r="K283" s="1"/>
      <c r="P283" s="69"/>
      <c r="Q283" s="70"/>
      <c r="R283" s="70"/>
      <c r="Y283" s="1"/>
      <c r="Z283" s="22"/>
      <c r="AA283" s="22"/>
      <c r="AB283" s="1"/>
      <c r="AC283" s="1"/>
      <c r="AD283" s="1"/>
      <c r="AE283" s="1"/>
      <c r="AF283" s="1"/>
      <c r="AG283" s="1"/>
      <c r="AH283" s="1"/>
      <c r="AI283" s="1"/>
      <c r="AJ283" s="1"/>
      <c r="AK283" s="1"/>
      <c r="AL283" s="1"/>
      <c r="AM283" s="1"/>
      <c r="AN283" s="1"/>
      <c r="AO283" s="1"/>
      <c r="AP283" s="1"/>
      <c r="AQ283" s="1"/>
      <c r="AR283" s="1"/>
      <c r="AS283" s="1"/>
      <c r="AT283" s="1"/>
      <c r="AU283" s="1"/>
      <c r="AV283" s="1"/>
    </row>
    <row r="284" spans="7:48" x14ac:dyDescent="0.15">
      <c r="G284" s="68" t="s">
        <v>58</v>
      </c>
      <c r="H284" s="68" t="s">
        <v>59</v>
      </c>
      <c r="I284" s="69" t="s">
        <v>57</v>
      </c>
      <c r="J284" s="1" t="s">
        <v>468</v>
      </c>
      <c r="K284" s="1"/>
      <c r="P284" s="69"/>
      <c r="Q284" s="70"/>
      <c r="R284" s="70"/>
      <c r="Y284" s="1"/>
      <c r="Z284" s="22"/>
      <c r="AA284" s="22"/>
      <c r="AB284" s="1"/>
      <c r="AC284" s="1"/>
      <c r="AD284" s="1"/>
      <c r="AE284" s="1"/>
      <c r="AF284" s="1"/>
      <c r="AG284" s="1"/>
      <c r="AH284" s="1"/>
      <c r="AI284" s="1"/>
      <c r="AJ284" s="1"/>
      <c r="AK284" s="1"/>
      <c r="AL284" s="1"/>
      <c r="AM284" s="1"/>
      <c r="AN284" s="1"/>
      <c r="AO284" s="1"/>
      <c r="AP284" s="1"/>
      <c r="AQ284" s="1"/>
      <c r="AR284" s="1"/>
      <c r="AS284" s="1"/>
      <c r="AT284" s="1"/>
      <c r="AU284" s="1"/>
      <c r="AV284" s="1"/>
    </row>
    <row r="285" spans="7:48" x14ac:dyDescent="0.15">
      <c r="G285" s="68" t="s">
        <v>68</v>
      </c>
      <c r="H285" s="68" t="s">
        <v>69</v>
      </c>
      <c r="I285" s="69" t="s">
        <v>67</v>
      </c>
      <c r="J285" s="1" t="s">
        <v>468</v>
      </c>
      <c r="K285" s="1"/>
      <c r="P285" s="69"/>
      <c r="Q285" s="70"/>
      <c r="R285" s="70"/>
      <c r="Y285" s="1"/>
      <c r="Z285" s="22"/>
      <c r="AA285" s="22"/>
      <c r="AB285" s="1"/>
      <c r="AC285" s="1"/>
      <c r="AD285" s="1"/>
      <c r="AE285" s="1"/>
      <c r="AF285" s="1"/>
      <c r="AG285" s="1"/>
      <c r="AH285" s="1"/>
      <c r="AI285" s="1"/>
      <c r="AJ285" s="1"/>
      <c r="AK285" s="1"/>
      <c r="AL285" s="1"/>
      <c r="AM285" s="1"/>
      <c r="AN285" s="1"/>
      <c r="AO285" s="1"/>
      <c r="AP285" s="1"/>
      <c r="AQ285" s="1"/>
      <c r="AR285" s="1"/>
      <c r="AS285" s="1"/>
      <c r="AT285" s="1"/>
      <c r="AU285" s="1"/>
      <c r="AV285" s="1"/>
    </row>
    <row r="286" spans="7:48" x14ac:dyDescent="0.15">
      <c r="G286" s="68" t="s">
        <v>1125</v>
      </c>
      <c r="H286" s="68" t="s">
        <v>61</v>
      </c>
      <c r="I286" s="69" t="s">
        <v>60</v>
      </c>
      <c r="J286" s="1" t="s">
        <v>468</v>
      </c>
      <c r="K286" s="1"/>
      <c r="P286" s="69"/>
      <c r="Q286" s="70"/>
      <c r="R286" s="70"/>
      <c r="Y286" s="1"/>
      <c r="Z286" s="22"/>
      <c r="AA286" s="22"/>
      <c r="AB286" s="1"/>
      <c r="AC286" s="1"/>
      <c r="AD286" s="1"/>
      <c r="AE286" s="1"/>
      <c r="AF286" s="1"/>
      <c r="AG286" s="1"/>
      <c r="AH286" s="1"/>
      <c r="AI286" s="1"/>
      <c r="AJ286" s="1"/>
      <c r="AK286" s="1"/>
      <c r="AL286" s="1"/>
      <c r="AM286" s="1"/>
      <c r="AN286" s="1"/>
      <c r="AO286" s="1"/>
      <c r="AP286" s="1"/>
      <c r="AQ286" s="1"/>
      <c r="AR286" s="1"/>
      <c r="AS286" s="1"/>
      <c r="AT286" s="1"/>
      <c r="AU286" s="1"/>
      <c r="AV286" s="1"/>
    </row>
    <row r="287" spans="7:48" x14ac:dyDescent="0.15">
      <c r="G287" s="68" t="s">
        <v>76</v>
      </c>
      <c r="H287" s="68" t="s">
        <v>77</v>
      </c>
      <c r="I287" s="69" t="s">
        <v>75</v>
      </c>
      <c r="J287" s="1" t="s">
        <v>468</v>
      </c>
      <c r="K287" s="1"/>
      <c r="P287" s="69"/>
      <c r="Q287" s="70"/>
      <c r="R287" s="70"/>
      <c r="Y287" s="1"/>
      <c r="Z287" s="22"/>
      <c r="AA287" s="22"/>
      <c r="AB287" s="1"/>
      <c r="AC287" s="1"/>
      <c r="AD287" s="1"/>
      <c r="AE287" s="1"/>
      <c r="AF287" s="1"/>
      <c r="AG287" s="1"/>
      <c r="AH287" s="1"/>
      <c r="AI287" s="1"/>
      <c r="AJ287" s="1"/>
      <c r="AK287" s="1"/>
      <c r="AL287" s="1"/>
      <c r="AM287" s="1"/>
      <c r="AN287" s="1"/>
      <c r="AO287" s="1"/>
      <c r="AP287" s="1"/>
      <c r="AQ287" s="1"/>
      <c r="AR287" s="1"/>
      <c r="AS287" s="1"/>
      <c r="AT287" s="1"/>
      <c r="AU287" s="1"/>
      <c r="AV287" s="1"/>
    </row>
    <row r="288" spans="7:48" x14ac:dyDescent="0.15">
      <c r="G288" s="68" t="s">
        <v>1126</v>
      </c>
      <c r="H288" s="68" t="s">
        <v>79</v>
      </c>
      <c r="I288" s="69" t="s">
        <v>78</v>
      </c>
      <c r="J288" s="1" t="s">
        <v>468</v>
      </c>
      <c r="K288" s="1"/>
      <c r="P288" s="69"/>
      <c r="Q288" s="70"/>
      <c r="R288" s="70"/>
      <c r="Y288" s="1"/>
      <c r="Z288" s="22"/>
      <c r="AA288" s="22"/>
      <c r="AB288" s="1"/>
      <c r="AC288" s="1"/>
      <c r="AD288" s="1"/>
      <c r="AE288" s="1"/>
      <c r="AF288" s="1"/>
      <c r="AG288" s="1"/>
      <c r="AH288" s="1"/>
      <c r="AI288" s="1"/>
      <c r="AJ288" s="1"/>
      <c r="AK288" s="1"/>
      <c r="AL288" s="1"/>
      <c r="AM288" s="1"/>
      <c r="AN288" s="1"/>
      <c r="AO288" s="1"/>
      <c r="AP288" s="1"/>
      <c r="AQ288" s="1"/>
      <c r="AR288" s="1"/>
      <c r="AS288" s="1"/>
      <c r="AT288" s="1"/>
      <c r="AU288" s="1"/>
      <c r="AV288" s="1"/>
    </row>
    <row r="289" spans="7:48" x14ac:dyDescent="0.15">
      <c r="G289" s="68" t="s">
        <v>1127</v>
      </c>
      <c r="H289" s="68" t="s">
        <v>81</v>
      </c>
      <c r="I289" s="69" t="s">
        <v>80</v>
      </c>
      <c r="J289" s="1" t="s">
        <v>468</v>
      </c>
      <c r="K289" s="1"/>
      <c r="P289" s="69"/>
      <c r="Q289" s="70"/>
      <c r="R289" s="70"/>
      <c r="Y289" s="1"/>
      <c r="Z289" s="22"/>
      <c r="AA289" s="22"/>
      <c r="AB289" s="1"/>
      <c r="AC289" s="1"/>
      <c r="AD289" s="1"/>
      <c r="AE289" s="1"/>
      <c r="AF289" s="1"/>
      <c r="AG289" s="1"/>
      <c r="AH289" s="1"/>
      <c r="AI289" s="1"/>
      <c r="AJ289" s="1"/>
      <c r="AK289" s="1"/>
      <c r="AL289" s="1"/>
      <c r="AM289" s="1"/>
      <c r="AN289" s="1"/>
      <c r="AO289" s="1"/>
      <c r="AP289" s="1"/>
      <c r="AQ289" s="1"/>
      <c r="AR289" s="1"/>
      <c r="AS289" s="1"/>
      <c r="AT289" s="1"/>
      <c r="AU289" s="1"/>
      <c r="AV289" s="1"/>
    </row>
    <row r="290" spans="7:48" x14ac:dyDescent="0.15">
      <c r="G290" s="68" t="s">
        <v>1128</v>
      </c>
      <c r="H290" s="68" t="s">
        <v>83</v>
      </c>
      <c r="I290" s="69" t="s">
        <v>82</v>
      </c>
      <c r="J290" s="1" t="s">
        <v>468</v>
      </c>
      <c r="K290" s="1"/>
      <c r="P290" s="69"/>
      <c r="Q290" s="70"/>
      <c r="R290" s="70"/>
      <c r="Y290" s="1"/>
      <c r="Z290" s="22"/>
      <c r="AA290" s="22"/>
      <c r="AB290" s="1"/>
      <c r="AC290" s="1"/>
      <c r="AD290" s="1"/>
      <c r="AE290" s="1"/>
      <c r="AF290" s="1"/>
      <c r="AG290" s="1"/>
      <c r="AH290" s="1"/>
      <c r="AI290" s="1"/>
      <c r="AJ290" s="1"/>
      <c r="AK290" s="1"/>
      <c r="AL290" s="1"/>
      <c r="AM290" s="1"/>
      <c r="AN290" s="1"/>
      <c r="AO290" s="1"/>
      <c r="AP290" s="1"/>
      <c r="AQ290" s="1"/>
      <c r="AR290" s="1"/>
      <c r="AS290" s="1"/>
      <c r="AT290" s="1"/>
      <c r="AU290" s="1"/>
      <c r="AV290" s="1"/>
    </row>
    <row r="291" spans="7:48" x14ac:dyDescent="0.15">
      <c r="G291" s="68" t="s">
        <v>1390</v>
      </c>
      <c r="H291" s="68" t="s">
        <v>66</v>
      </c>
      <c r="I291" s="69" t="s">
        <v>65</v>
      </c>
      <c r="J291" s="1" t="s">
        <v>468</v>
      </c>
      <c r="K291" s="1"/>
      <c r="P291" s="69"/>
      <c r="Q291" s="70"/>
      <c r="R291" s="70"/>
      <c r="Y291" s="1"/>
      <c r="Z291" s="22"/>
      <c r="AA291" s="22"/>
      <c r="AB291" s="1"/>
      <c r="AC291" s="1"/>
      <c r="AD291" s="1"/>
      <c r="AE291" s="1"/>
      <c r="AF291" s="1"/>
      <c r="AG291" s="1"/>
      <c r="AH291" s="1"/>
      <c r="AI291" s="1"/>
      <c r="AJ291" s="1"/>
      <c r="AK291" s="1"/>
      <c r="AL291" s="1"/>
      <c r="AM291" s="1"/>
      <c r="AN291" s="1"/>
      <c r="AO291" s="1"/>
      <c r="AP291" s="1"/>
      <c r="AQ291" s="1"/>
      <c r="AR291" s="1"/>
      <c r="AS291" s="1"/>
      <c r="AT291" s="1"/>
      <c r="AU291" s="1"/>
      <c r="AV291" s="1"/>
    </row>
    <row r="292" spans="7:48" x14ac:dyDescent="0.15">
      <c r="G292" s="68" t="s">
        <v>1129</v>
      </c>
      <c r="H292" s="68" t="s">
        <v>53</v>
      </c>
      <c r="I292" s="69" t="s">
        <v>52</v>
      </c>
      <c r="J292" s="1" t="s">
        <v>468</v>
      </c>
      <c r="K292" s="1"/>
      <c r="P292" s="69"/>
      <c r="Q292" s="70"/>
      <c r="R292" s="70"/>
      <c r="Y292" s="1"/>
      <c r="Z292" s="22"/>
      <c r="AA292" s="22"/>
      <c r="AB292" s="1"/>
      <c r="AC292" s="1"/>
      <c r="AD292" s="1"/>
      <c r="AE292" s="1"/>
      <c r="AF292" s="1"/>
      <c r="AG292" s="1"/>
      <c r="AH292" s="1"/>
      <c r="AI292" s="1"/>
      <c r="AJ292" s="1"/>
      <c r="AK292" s="1"/>
      <c r="AL292" s="1"/>
      <c r="AM292" s="1"/>
      <c r="AN292" s="1"/>
      <c r="AO292" s="1"/>
      <c r="AP292" s="1"/>
      <c r="AQ292" s="1"/>
      <c r="AR292" s="1"/>
      <c r="AS292" s="1"/>
      <c r="AT292" s="1"/>
      <c r="AU292" s="1"/>
      <c r="AV292" s="1"/>
    </row>
    <row r="293" spans="7:48" x14ac:dyDescent="0.15">
      <c r="G293" s="68" t="s">
        <v>1130</v>
      </c>
      <c r="H293" s="68" t="s">
        <v>74</v>
      </c>
      <c r="I293" s="69" t="s">
        <v>73</v>
      </c>
      <c r="J293" s="1" t="s">
        <v>468</v>
      </c>
      <c r="K293" s="1"/>
      <c r="P293" s="69"/>
      <c r="Q293" s="70"/>
      <c r="R293" s="70"/>
      <c r="Y293" s="1"/>
      <c r="Z293" s="22"/>
      <c r="AA293" s="22"/>
      <c r="AB293" s="1"/>
      <c r="AC293" s="1"/>
      <c r="AD293" s="1"/>
      <c r="AE293" s="1"/>
      <c r="AF293" s="1"/>
      <c r="AG293" s="1"/>
      <c r="AH293" s="1"/>
      <c r="AI293" s="1"/>
      <c r="AJ293" s="1"/>
      <c r="AK293" s="1"/>
      <c r="AL293" s="1"/>
      <c r="AM293" s="1"/>
      <c r="AN293" s="1"/>
      <c r="AO293" s="1"/>
      <c r="AP293" s="1"/>
      <c r="AQ293" s="1"/>
      <c r="AR293" s="1"/>
      <c r="AS293" s="1"/>
      <c r="AT293" s="1"/>
      <c r="AU293" s="1"/>
      <c r="AV293" s="1"/>
    </row>
    <row r="294" spans="7:48" x14ac:dyDescent="0.15">
      <c r="G294" s="68" t="s">
        <v>36</v>
      </c>
      <c r="H294" s="68" t="s">
        <v>37</v>
      </c>
      <c r="I294" s="69" t="s">
        <v>35</v>
      </c>
      <c r="J294" s="1" t="s">
        <v>468</v>
      </c>
      <c r="K294" s="1"/>
      <c r="P294" s="69"/>
      <c r="Q294" s="70"/>
      <c r="R294" s="70"/>
      <c r="Y294" s="1"/>
      <c r="Z294" s="22"/>
      <c r="AA294" s="22"/>
      <c r="AB294" s="1"/>
      <c r="AC294" s="1"/>
      <c r="AD294" s="1"/>
      <c r="AE294" s="1"/>
      <c r="AF294" s="1"/>
      <c r="AG294" s="1"/>
      <c r="AH294" s="1"/>
      <c r="AI294" s="1"/>
      <c r="AJ294" s="1"/>
      <c r="AK294" s="1"/>
      <c r="AL294" s="1"/>
      <c r="AM294" s="1"/>
      <c r="AN294" s="1"/>
      <c r="AO294" s="1"/>
      <c r="AP294" s="1"/>
      <c r="AQ294" s="1"/>
      <c r="AR294" s="1"/>
      <c r="AS294" s="1"/>
      <c r="AT294" s="1"/>
      <c r="AU294" s="1"/>
      <c r="AV294" s="1"/>
    </row>
    <row r="295" spans="7:48" x14ac:dyDescent="0.15">
      <c r="G295" s="68" t="s">
        <v>1131</v>
      </c>
      <c r="H295" s="68" t="s">
        <v>1132</v>
      </c>
      <c r="I295" s="69" t="s">
        <v>921</v>
      </c>
      <c r="J295" s="1" t="s">
        <v>468</v>
      </c>
      <c r="K295" s="1"/>
      <c r="P295" s="69"/>
      <c r="Q295" s="70"/>
      <c r="R295" s="70"/>
      <c r="Y295" s="1"/>
      <c r="Z295" s="22"/>
      <c r="AA295" s="22"/>
      <c r="AB295" s="1"/>
      <c r="AC295" s="1"/>
      <c r="AD295" s="1"/>
      <c r="AE295" s="1"/>
      <c r="AF295" s="1"/>
      <c r="AG295" s="1"/>
      <c r="AH295" s="1"/>
      <c r="AI295" s="1"/>
      <c r="AJ295" s="1"/>
      <c r="AK295" s="1"/>
      <c r="AL295" s="1"/>
      <c r="AM295" s="1"/>
      <c r="AN295" s="1"/>
      <c r="AO295" s="1"/>
      <c r="AP295" s="1"/>
      <c r="AQ295" s="1"/>
      <c r="AR295" s="1"/>
      <c r="AS295" s="1"/>
      <c r="AT295" s="1"/>
      <c r="AU295" s="1"/>
      <c r="AV295" s="1"/>
    </row>
    <row r="296" spans="7:48" x14ac:dyDescent="0.15">
      <c r="G296" s="68" t="s">
        <v>1391</v>
      </c>
      <c r="H296" s="68" t="s">
        <v>1133</v>
      </c>
      <c r="I296" s="69" t="s">
        <v>922</v>
      </c>
      <c r="J296" s="1" t="s">
        <v>468</v>
      </c>
      <c r="K296" s="1"/>
      <c r="P296" s="69"/>
      <c r="Q296" s="70"/>
      <c r="R296" s="70"/>
      <c r="Y296" s="1"/>
      <c r="Z296" s="22"/>
      <c r="AA296" s="22"/>
      <c r="AB296" s="1"/>
      <c r="AC296" s="1"/>
      <c r="AD296" s="1"/>
      <c r="AE296" s="1"/>
      <c r="AF296" s="1"/>
      <c r="AG296" s="1"/>
      <c r="AH296" s="1"/>
      <c r="AI296" s="1"/>
      <c r="AJ296" s="1"/>
      <c r="AK296" s="1"/>
      <c r="AL296" s="1"/>
      <c r="AM296" s="1"/>
      <c r="AN296" s="1"/>
      <c r="AO296" s="1"/>
      <c r="AP296" s="1"/>
      <c r="AQ296" s="1"/>
      <c r="AR296" s="1"/>
      <c r="AS296" s="1"/>
      <c r="AT296" s="1"/>
      <c r="AU296" s="1"/>
      <c r="AV296" s="1"/>
    </row>
    <row r="297" spans="7:48" x14ac:dyDescent="0.15">
      <c r="G297" s="68" t="s">
        <v>1134</v>
      </c>
      <c r="H297" s="68" t="s">
        <v>1135</v>
      </c>
      <c r="I297" s="69" t="s">
        <v>1136</v>
      </c>
      <c r="J297" s="1" t="s">
        <v>468</v>
      </c>
      <c r="K297" s="1"/>
      <c r="P297" s="69"/>
      <c r="Q297" s="70"/>
      <c r="R297" s="70"/>
      <c r="Y297" s="1"/>
      <c r="Z297" s="22"/>
      <c r="AA297" s="22"/>
      <c r="AB297" s="1"/>
      <c r="AC297" s="1"/>
      <c r="AD297" s="1"/>
      <c r="AE297" s="1"/>
      <c r="AF297" s="1"/>
      <c r="AG297" s="1"/>
      <c r="AH297" s="1"/>
      <c r="AI297" s="1"/>
      <c r="AJ297" s="1"/>
      <c r="AK297" s="1"/>
      <c r="AL297" s="1"/>
      <c r="AM297" s="1"/>
      <c r="AN297" s="1"/>
      <c r="AO297" s="1"/>
      <c r="AP297" s="1"/>
      <c r="AQ297" s="1"/>
      <c r="AR297" s="1"/>
      <c r="AS297" s="1"/>
      <c r="AT297" s="1"/>
      <c r="AU297" s="1"/>
      <c r="AV297" s="1"/>
    </row>
    <row r="298" spans="7:48" x14ac:dyDescent="0.15">
      <c r="G298" s="68" t="s">
        <v>1392</v>
      </c>
      <c r="H298" s="68" t="s">
        <v>1422</v>
      </c>
      <c r="I298" s="69" t="s">
        <v>1423</v>
      </c>
      <c r="J298" s="1" t="s">
        <v>468</v>
      </c>
      <c r="K298" s="1"/>
      <c r="P298" s="69"/>
      <c r="Q298" s="70"/>
      <c r="R298" s="70"/>
      <c r="Y298" s="1"/>
      <c r="Z298" s="22"/>
      <c r="AA298" s="22"/>
      <c r="AB298" s="1"/>
      <c r="AC298" s="1"/>
      <c r="AD298" s="1"/>
      <c r="AE298" s="1"/>
      <c r="AF298" s="1"/>
      <c r="AG298" s="1"/>
      <c r="AH298" s="1"/>
      <c r="AI298" s="1"/>
      <c r="AJ298" s="1"/>
      <c r="AK298" s="1"/>
      <c r="AL298" s="1"/>
      <c r="AM298" s="1"/>
      <c r="AN298" s="1"/>
      <c r="AO298" s="1"/>
      <c r="AP298" s="1"/>
      <c r="AQ298" s="1"/>
      <c r="AR298" s="1"/>
      <c r="AS298" s="1"/>
      <c r="AT298" s="1"/>
      <c r="AU298" s="1"/>
      <c r="AV298" s="1"/>
    </row>
    <row r="299" spans="7:48" x14ac:dyDescent="0.15">
      <c r="G299" s="68" t="s">
        <v>214</v>
      </c>
      <c r="H299" s="68" t="s">
        <v>215</v>
      </c>
      <c r="I299" s="69" t="s">
        <v>213</v>
      </c>
      <c r="J299" s="1" t="s">
        <v>471</v>
      </c>
      <c r="K299" s="1"/>
      <c r="P299" s="69"/>
      <c r="Q299" s="70"/>
      <c r="R299" s="70"/>
      <c r="Y299" s="1"/>
      <c r="Z299" s="22"/>
      <c r="AA299" s="22"/>
      <c r="AB299" s="1"/>
      <c r="AC299" s="1"/>
      <c r="AD299" s="1"/>
      <c r="AE299" s="1"/>
      <c r="AF299" s="1"/>
      <c r="AG299" s="1"/>
      <c r="AH299" s="1"/>
      <c r="AI299" s="1"/>
      <c r="AJ299" s="1"/>
      <c r="AK299" s="1"/>
      <c r="AL299" s="1"/>
      <c r="AM299" s="1"/>
      <c r="AN299" s="1"/>
      <c r="AO299" s="1"/>
      <c r="AP299" s="1"/>
      <c r="AQ299" s="1"/>
      <c r="AR299" s="1"/>
      <c r="AS299" s="1"/>
      <c r="AT299" s="1"/>
      <c r="AU299" s="1"/>
      <c r="AV299" s="1"/>
    </row>
    <row r="300" spans="7:48" x14ac:dyDescent="0.15">
      <c r="G300" s="68" t="s">
        <v>92</v>
      </c>
      <c r="H300" s="68" t="s">
        <v>93</v>
      </c>
      <c r="I300" s="69" t="s">
        <v>91</v>
      </c>
      <c r="J300" s="1" t="s">
        <v>471</v>
      </c>
      <c r="K300" s="1"/>
      <c r="P300" s="69"/>
      <c r="Q300" s="70"/>
      <c r="R300" s="70"/>
      <c r="Y300" s="1"/>
      <c r="Z300" s="22"/>
      <c r="AA300" s="22"/>
      <c r="AB300" s="1"/>
      <c r="AC300" s="1"/>
      <c r="AD300" s="1"/>
      <c r="AE300" s="1"/>
      <c r="AF300" s="1"/>
      <c r="AG300" s="1"/>
      <c r="AH300" s="1"/>
      <c r="AI300" s="1"/>
      <c r="AJ300" s="1"/>
      <c r="AK300" s="1"/>
      <c r="AL300" s="1"/>
      <c r="AM300" s="1"/>
      <c r="AN300" s="1"/>
      <c r="AO300" s="1"/>
      <c r="AP300" s="1"/>
      <c r="AQ300" s="1"/>
      <c r="AR300" s="1"/>
      <c r="AS300" s="1"/>
      <c r="AT300" s="1"/>
      <c r="AU300" s="1"/>
      <c r="AV300" s="1"/>
    </row>
    <row r="301" spans="7:48" x14ac:dyDescent="0.15">
      <c r="G301" s="68" t="s">
        <v>95</v>
      </c>
      <c r="H301" s="68" t="s">
        <v>96</v>
      </c>
      <c r="I301" s="69" t="s">
        <v>94</v>
      </c>
      <c r="J301" s="1" t="s">
        <v>471</v>
      </c>
      <c r="K301" s="1"/>
      <c r="P301" s="69"/>
      <c r="Q301" s="70"/>
      <c r="R301" s="70"/>
      <c r="Y301" s="1"/>
      <c r="Z301" s="22"/>
      <c r="AA301" s="22"/>
      <c r="AB301" s="1"/>
      <c r="AC301" s="1"/>
      <c r="AD301" s="1"/>
      <c r="AE301" s="1"/>
      <c r="AF301" s="1"/>
      <c r="AG301" s="1"/>
      <c r="AH301" s="1"/>
      <c r="AI301" s="1"/>
      <c r="AJ301" s="1"/>
      <c r="AK301" s="1"/>
      <c r="AL301" s="1"/>
      <c r="AM301" s="1"/>
      <c r="AN301" s="1"/>
      <c r="AO301" s="1"/>
      <c r="AP301" s="1"/>
      <c r="AQ301" s="1"/>
      <c r="AR301" s="1"/>
      <c r="AS301" s="1"/>
      <c r="AT301" s="1"/>
      <c r="AU301" s="1"/>
      <c r="AV301" s="1"/>
    </row>
    <row r="302" spans="7:48" x14ac:dyDescent="0.15">
      <c r="G302" s="68" t="s">
        <v>433</v>
      </c>
      <c r="H302" s="68" t="s">
        <v>434</v>
      </c>
      <c r="I302" s="69" t="s">
        <v>432</v>
      </c>
      <c r="J302" s="1" t="s">
        <v>471</v>
      </c>
      <c r="K302" s="1"/>
      <c r="P302" s="69"/>
      <c r="Q302" s="70"/>
      <c r="R302" s="70"/>
      <c r="Y302" s="1"/>
      <c r="Z302" s="22"/>
      <c r="AA302" s="22"/>
      <c r="AB302" s="1"/>
      <c r="AC302" s="1"/>
      <c r="AD302" s="1"/>
      <c r="AE302" s="1"/>
      <c r="AF302" s="1"/>
      <c r="AG302" s="1"/>
      <c r="AH302" s="1"/>
      <c r="AI302" s="1"/>
      <c r="AJ302" s="1"/>
      <c r="AK302" s="1"/>
      <c r="AL302" s="1"/>
      <c r="AM302" s="1"/>
      <c r="AN302" s="1"/>
      <c r="AO302" s="1"/>
      <c r="AP302" s="1"/>
      <c r="AQ302" s="1"/>
      <c r="AR302" s="1"/>
      <c r="AS302" s="1"/>
      <c r="AT302" s="1"/>
      <c r="AU302" s="1"/>
      <c r="AV302" s="1"/>
    </row>
    <row r="303" spans="7:48" x14ac:dyDescent="0.15">
      <c r="G303" s="68" t="s">
        <v>436</v>
      </c>
      <c r="H303" s="68" t="s">
        <v>437</v>
      </c>
      <c r="I303" s="69" t="s">
        <v>435</v>
      </c>
      <c r="J303" s="1" t="s">
        <v>471</v>
      </c>
      <c r="K303" s="1"/>
      <c r="P303" s="69"/>
      <c r="Q303" s="70"/>
      <c r="R303" s="70"/>
      <c r="Y303" s="1"/>
      <c r="Z303" s="22"/>
      <c r="AA303" s="22"/>
      <c r="AB303" s="1"/>
      <c r="AC303" s="1"/>
      <c r="AD303" s="1"/>
      <c r="AE303" s="1"/>
      <c r="AF303" s="1"/>
      <c r="AG303" s="1"/>
      <c r="AH303" s="1"/>
      <c r="AI303" s="1"/>
      <c r="AJ303" s="1"/>
      <c r="AK303" s="1"/>
      <c r="AL303" s="1"/>
      <c r="AM303" s="1"/>
      <c r="AN303" s="1"/>
      <c r="AO303" s="1"/>
      <c r="AP303" s="1"/>
      <c r="AQ303" s="1"/>
      <c r="AR303" s="1"/>
      <c r="AS303" s="1"/>
      <c r="AT303" s="1"/>
      <c r="AU303" s="1"/>
      <c r="AV303" s="1"/>
    </row>
    <row r="304" spans="7:48" x14ac:dyDescent="0.15">
      <c r="G304" s="68" t="s">
        <v>98</v>
      </c>
      <c r="H304" s="68" t="s">
        <v>99</v>
      </c>
      <c r="I304" s="69" t="s">
        <v>97</v>
      </c>
      <c r="J304" s="1" t="s">
        <v>471</v>
      </c>
      <c r="K304" s="1"/>
      <c r="P304" s="69"/>
      <c r="Q304" s="70"/>
      <c r="R304" s="70"/>
      <c r="Y304" s="1"/>
      <c r="Z304" s="22"/>
      <c r="AA304" s="22"/>
      <c r="AB304" s="1"/>
      <c r="AC304" s="1"/>
      <c r="AD304" s="1"/>
      <c r="AE304" s="1"/>
      <c r="AF304" s="1"/>
      <c r="AG304" s="1"/>
      <c r="AH304" s="1"/>
      <c r="AI304" s="1"/>
      <c r="AJ304" s="1"/>
      <c r="AK304" s="1"/>
      <c r="AL304" s="1"/>
      <c r="AM304" s="1"/>
      <c r="AN304" s="1"/>
      <c r="AO304" s="1"/>
      <c r="AP304" s="1"/>
      <c r="AQ304" s="1"/>
      <c r="AR304" s="1"/>
      <c r="AS304" s="1"/>
      <c r="AT304" s="1"/>
      <c r="AU304" s="1"/>
      <c r="AV304" s="1"/>
    </row>
    <row r="305" spans="7:48" x14ac:dyDescent="0.15">
      <c r="G305" s="68" t="s">
        <v>101</v>
      </c>
      <c r="H305" s="68" t="s">
        <v>102</v>
      </c>
      <c r="I305" s="69" t="s">
        <v>100</v>
      </c>
      <c r="J305" s="1" t="s">
        <v>471</v>
      </c>
      <c r="K305" s="1"/>
      <c r="P305" s="69"/>
      <c r="Q305" s="70"/>
      <c r="R305" s="70"/>
      <c r="Y305" s="1"/>
      <c r="Z305" s="22"/>
      <c r="AA305" s="22"/>
      <c r="AB305" s="1"/>
      <c r="AC305" s="1"/>
      <c r="AD305" s="1"/>
      <c r="AE305" s="1"/>
      <c r="AF305" s="1"/>
      <c r="AG305" s="1"/>
      <c r="AH305" s="1"/>
      <c r="AI305" s="1"/>
      <c r="AJ305" s="1"/>
      <c r="AK305" s="1"/>
      <c r="AL305" s="1"/>
      <c r="AM305" s="1"/>
      <c r="AN305" s="1"/>
      <c r="AO305" s="1"/>
      <c r="AP305" s="1"/>
      <c r="AQ305" s="1"/>
      <c r="AR305" s="1"/>
      <c r="AS305" s="1"/>
      <c r="AT305" s="1"/>
      <c r="AU305" s="1"/>
      <c r="AV305" s="1"/>
    </row>
    <row r="306" spans="7:48" x14ac:dyDescent="0.15">
      <c r="G306" s="68" t="s">
        <v>104</v>
      </c>
      <c r="H306" s="68" t="s">
        <v>105</v>
      </c>
      <c r="I306" s="69" t="s">
        <v>103</v>
      </c>
      <c r="J306" s="1" t="s">
        <v>471</v>
      </c>
      <c r="K306" s="1"/>
      <c r="P306" s="69"/>
      <c r="Q306" s="70"/>
      <c r="R306" s="70"/>
      <c r="Y306" s="1"/>
      <c r="Z306" s="22"/>
      <c r="AA306" s="22"/>
      <c r="AB306" s="1"/>
      <c r="AC306" s="1"/>
      <c r="AD306" s="1"/>
      <c r="AE306" s="1"/>
      <c r="AF306" s="1"/>
      <c r="AG306" s="1"/>
      <c r="AH306" s="1"/>
      <c r="AI306" s="1"/>
      <c r="AJ306" s="1"/>
      <c r="AK306" s="1"/>
      <c r="AL306" s="1"/>
      <c r="AM306" s="1"/>
      <c r="AN306" s="1"/>
      <c r="AO306" s="1"/>
      <c r="AP306" s="1"/>
      <c r="AQ306" s="1"/>
      <c r="AR306" s="1"/>
      <c r="AS306" s="1"/>
      <c r="AT306" s="1"/>
      <c r="AU306" s="1"/>
      <c r="AV306" s="1"/>
    </row>
    <row r="307" spans="7:48" x14ac:dyDescent="0.15">
      <c r="G307" s="68" t="s">
        <v>120</v>
      </c>
      <c r="H307" s="68" t="s">
        <v>121</v>
      </c>
      <c r="I307" s="69" t="s">
        <v>1137</v>
      </c>
      <c r="J307" s="1" t="s">
        <v>471</v>
      </c>
      <c r="K307" s="1"/>
      <c r="P307" s="69"/>
      <c r="Q307" s="70"/>
      <c r="R307" s="70"/>
      <c r="Y307" s="1"/>
      <c r="Z307" s="22"/>
      <c r="AA307" s="22"/>
      <c r="AB307" s="1"/>
      <c r="AC307" s="1"/>
      <c r="AD307" s="1"/>
      <c r="AE307" s="1"/>
      <c r="AF307" s="1"/>
      <c r="AG307" s="1"/>
      <c r="AH307" s="1"/>
      <c r="AI307" s="1"/>
      <c r="AJ307" s="1"/>
      <c r="AK307" s="1"/>
      <c r="AL307" s="1"/>
      <c r="AM307" s="1"/>
      <c r="AN307" s="1"/>
      <c r="AO307" s="1"/>
      <c r="AP307" s="1"/>
      <c r="AQ307" s="1"/>
      <c r="AR307" s="1"/>
      <c r="AS307" s="1"/>
      <c r="AT307" s="1"/>
      <c r="AU307" s="1"/>
      <c r="AV307" s="1"/>
    </row>
    <row r="308" spans="7:48" x14ac:dyDescent="0.15">
      <c r="G308" s="68" t="s">
        <v>107</v>
      </c>
      <c r="H308" s="68" t="s">
        <v>108</v>
      </c>
      <c r="I308" s="69" t="s">
        <v>106</v>
      </c>
      <c r="J308" s="1" t="s">
        <v>471</v>
      </c>
      <c r="K308" s="1"/>
      <c r="P308" s="69"/>
      <c r="Q308" s="70"/>
      <c r="R308" s="70"/>
      <c r="Y308" s="1"/>
      <c r="Z308" s="22"/>
      <c r="AA308" s="22"/>
      <c r="AB308" s="1"/>
      <c r="AC308" s="1"/>
      <c r="AD308" s="1"/>
      <c r="AE308" s="1"/>
      <c r="AF308" s="1"/>
      <c r="AG308" s="1"/>
      <c r="AH308" s="1"/>
      <c r="AI308" s="1"/>
      <c r="AJ308" s="1"/>
      <c r="AK308" s="1"/>
      <c r="AL308" s="1"/>
      <c r="AM308" s="1"/>
      <c r="AN308" s="1"/>
      <c r="AO308" s="1"/>
      <c r="AP308" s="1"/>
      <c r="AQ308" s="1"/>
      <c r="AR308" s="1"/>
      <c r="AS308" s="1"/>
      <c r="AT308" s="1"/>
      <c r="AU308" s="1"/>
      <c r="AV308" s="1"/>
    </row>
    <row r="309" spans="7:48" x14ac:dyDescent="0.15">
      <c r="G309" s="68" t="s">
        <v>110</v>
      </c>
      <c r="H309" s="68" t="s">
        <v>111</v>
      </c>
      <c r="I309" s="69" t="s">
        <v>109</v>
      </c>
      <c r="J309" s="1" t="s">
        <v>471</v>
      </c>
      <c r="K309" s="1"/>
      <c r="P309" s="69"/>
      <c r="Q309" s="70"/>
      <c r="R309" s="70"/>
      <c r="Y309" s="1"/>
      <c r="Z309" s="22"/>
      <c r="AA309" s="22"/>
      <c r="AB309" s="1"/>
      <c r="AC309" s="1"/>
      <c r="AD309" s="1"/>
      <c r="AE309" s="1"/>
      <c r="AF309" s="1"/>
      <c r="AG309" s="1"/>
      <c r="AH309" s="1"/>
      <c r="AI309" s="1"/>
      <c r="AJ309" s="1"/>
      <c r="AK309" s="1"/>
      <c r="AL309" s="1"/>
      <c r="AM309" s="1"/>
      <c r="AN309" s="1"/>
      <c r="AO309" s="1"/>
      <c r="AP309" s="1"/>
      <c r="AQ309" s="1"/>
      <c r="AR309" s="1"/>
      <c r="AS309" s="1"/>
      <c r="AT309" s="1"/>
      <c r="AU309" s="1"/>
      <c r="AV309" s="1"/>
    </row>
    <row r="310" spans="7:48" x14ac:dyDescent="0.15">
      <c r="G310" s="68" t="s">
        <v>113</v>
      </c>
      <c r="H310" s="68" t="s">
        <v>114</v>
      </c>
      <c r="I310" s="69" t="s">
        <v>112</v>
      </c>
      <c r="J310" s="1" t="s">
        <v>471</v>
      </c>
      <c r="K310" s="1"/>
      <c r="P310" s="69"/>
      <c r="Q310" s="70"/>
      <c r="R310" s="70"/>
      <c r="Y310" s="1"/>
      <c r="Z310" s="22"/>
      <c r="AA310" s="22"/>
      <c r="AB310" s="1"/>
      <c r="AC310" s="1"/>
      <c r="AD310" s="1"/>
      <c r="AE310" s="1"/>
      <c r="AF310" s="1"/>
      <c r="AG310" s="1"/>
      <c r="AH310" s="1"/>
      <c r="AI310" s="1"/>
      <c r="AJ310" s="1"/>
      <c r="AK310" s="1"/>
      <c r="AL310" s="1"/>
      <c r="AM310" s="1"/>
      <c r="AN310" s="1"/>
      <c r="AO310" s="1"/>
      <c r="AP310" s="1"/>
      <c r="AQ310" s="1"/>
      <c r="AR310" s="1"/>
      <c r="AS310" s="1"/>
      <c r="AT310" s="1"/>
      <c r="AU310" s="1"/>
      <c r="AV310" s="1"/>
    </row>
    <row r="311" spans="7:48" x14ac:dyDescent="0.15">
      <c r="G311" s="68" t="s">
        <v>116</v>
      </c>
      <c r="H311" s="68" t="s">
        <v>117</v>
      </c>
      <c r="I311" s="69" t="s">
        <v>115</v>
      </c>
      <c r="J311" s="1" t="s">
        <v>471</v>
      </c>
      <c r="K311" s="1"/>
      <c r="P311" s="69"/>
      <c r="Q311" s="70"/>
      <c r="R311" s="70"/>
      <c r="Y311" s="1"/>
      <c r="Z311" s="22"/>
      <c r="AA311" s="22"/>
      <c r="AB311" s="1"/>
      <c r="AC311" s="1"/>
      <c r="AD311" s="1"/>
      <c r="AE311" s="1"/>
      <c r="AF311" s="1"/>
      <c r="AG311" s="1"/>
      <c r="AH311" s="1"/>
      <c r="AI311" s="1"/>
      <c r="AJ311" s="1"/>
      <c r="AK311" s="1"/>
      <c r="AL311" s="1"/>
      <c r="AM311" s="1"/>
      <c r="AN311" s="1"/>
      <c r="AO311" s="1"/>
      <c r="AP311" s="1"/>
      <c r="AQ311" s="1"/>
      <c r="AR311" s="1"/>
      <c r="AS311" s="1"/>
      <c r="AT311" s="1"/>
      <c r="AU311" s="1"/>
      <c r="AV311" s="1"/>
    </row>
    <row r="312" spans="7:48" x14ac:dyDescent="0.15">
      <c r="G312" s="68" t="s">
        <v>1138</v>
      </c>
      <c r="H312" s="68" t="s">
        <v>119</v>
      </c>
      <c r="I312" s="69" t="s">
        <v>118</v>
      </c>
      <c r="J312" s="1" t="s">
        <v>471</v>
      </c>
      <c r="K312" s="1"/>
      <c r="P312" s="69"/>
      <c r="Q312" s="70"/>
      <c r="R312" s="70"/>
      <c r="Y312" s="1"/>
      <c r="Z312" s="22"/>
      <c r="AA312" s="22"/>
      <c r="AB312" s="1"/>
      <c r="AC312" s="1"/>
      <c r="AD312" s="1"/>
      <c r="AE312" s="1"/>
      <c r="AF312" s="1"/>
      <c r="AG312" s="1"/>
      <c r="AH312" s="1"/>
      <c r="AI312" s="1"/>
      <c r="AJ312" s="1"/>
      <c r="AK312" s="1"/>
      <c r="AL312" s="1"/>
      <c r="AM312" s="1"/>
      <c r="AN312" s="1"/>
      <c r="AO312" s="1"/>
      <c r="AP312" s="1"/>
      <c r="AQ312" s="1"/>
      <c r="AR312" s="1"/>
      <c r="AS312" s="1"/>
      <c r="AT312" s="1"/>
      <c r="AU312" s="1"/>
      <c r="AV312" s="1"/>
    </row>
    <row r="313" spans="7:48" x14ac:dyDescent="0.15">
      <c r="G313" s="68" t="s">
        <v>1393</v>
      </c>
      <c r="H313" s="68" t="s">
        <v>1139</v>
      </c>
      <c r="I313" s="69" t="s">
        <v>160</v>
      </c>
      <c r="J313" s="1" t="s">
        <v>471</v>
      </c>
      <c r="K313" s="1"/>
      <c r="P313" s="69"/>
      <c r="Q313" s="70"/>
      <c r="R313" s="70"/>
      <c r="Y313" s="1"/>
      <c r="Z313" s="22"/>
      <c r="AA313" s="22"/>
      <c r="AB313" s="1"/>
      <c r="AC313" s="1"/>
      <c r="AD313" s="1"/>
      <c r="AE313" s="1"/>
      <c r="AF313" s="1"/>
      <c r="AG313" s="1"/>
      <c r="AH313" s="1"/>
      <c r="AI313" s="1"/>
      <c r="AJ313" s="1"/>
      <c r="AK313" s="1"/>
      <c r="AL313" s="1"/>
      <c r="AM313" s="1"/>
      <c r="AN313" s="1"/>
      <c r="AO313" s="1"/>
      <c r="AP313" s="1"/>
      <c r="AQ313" s="1"/>
      <c r="AR313" s="1"/>
      <c r="AS313" s="1"/>
      <c r="AT313" s="1"/>
      <c r="AU313" s="1"/>
      <c r="AV313" s="1"/>
    </row>
    <row r="314" spans="7:48" x14ac:dyDescent="0.15">
      <c r="G314" s="68" t="s">
        <v>144</v>
      </c>
      <c r="H314" s="68" t="s">
        <v>145</v>
      </c>
      <c r="I314" s="69" t="s">
        <v>143</v>
      </c>
      <c r="J314" s="1" t="s">
        <v>471</v>
      </c>
      <c r="K314" s="1"/>
      <c r="P314" s="69"/>
      <c r="Q314" s="70"/>
      <c r="R314" s="70"/>
      <c r="Y314" s="1"/>
      <c r="Z314" s="22"/>
      <c r="AA314" s="22"/>
      <c r="AB314" s="1"/>
      <c r="AC314" s="1"/>
      <c r="AD314" s="1"/>
      <c r="AE314" s="1"/>
      <c r="AF314" s="1"/>
      <c r="AG314" s="1"/>
      <c r="AH314" s="1"/>
      <c r="AI314" s="1"/>
      <c r="AJ314" s="1"/>
      <c r="AK314" s="1"/>
      <c r="AL314" s="1"/>
      <c r="AM314" s="1"/>
      <c r="AN314" s="1"/>
      <c r="AO314" s="1"/>
      <c r="AP314" s="1"/>
      <c r="AQ314" s="1"/>
      <c r="AR314" s="1"/>
      <c r="AS314" s="1"/>
      <c r="AT314" s="1"/>
      <c r="AU314" s="1"/>
      <c r="AV314" s="1"/>
    </row>
    <row r="315" spans="7:48" x14ac:dyDescent="0.15">
      <c r="G315" s="68" t="s">
        <v>146</v>
      </c>
      <c r="H315" s="68" t="s">
        <v>147</v>
      </c>
      <c r="I315" s="69" t="s">
        <v>1140</v>
      </c>
      <c r="J315" s="1" t="s">
        <v>471</v>
      </c>
      <c r="K315" s="1"/>
      <c r="P315" s="69"/>
      <c r="Q315" s="70"/>
      <c r="R315" s="70"/>
      <c r="Y315" s="1"/>
      <c r="Z315" s="22"/>
      <c r="AA315" s="22"/>
      <c r="AB315" s="1"/>
      <c r="AC315" s="1"/>
      <c r="AD315" s="1"/>
      <c r="AE315" s="1"/>
      <c r="AF315" s="1"/>
      <c r="AG315" s="1"/>
      <c r="AH315" s="1"/>
      <c r="AI315" s="1"/>
      <c r="AJ315" s="1"/>
      <c r="AK315" s="1"/>
      <c r="AL315" s="1"/>
      <c r="AM315" s="1"/>
      <c r="AN315" s="1"/>
      <c r="AO315" s="1"/>
      <c r="AP315" s="1"/>
      <c r="AQ315" s="1"/>
      <c r="AR315" s="1"/>
      <c r="AS315" s="1"/>
      <c r="AT315" s="1"/>
      <c r="AU315" s="1"/>
      <c r="AV315" s="1"/>
    </row>
    <row r="316" spans="7:48" x14ac:dyDescent="0.15">
      <c r="G316" s="68" t="s">
        <v>155</v>
      </c>
      <c r="H316" s="68" t="s">
        <v>156</v>
      </c>
      <c r="I316" s="69" t="s">
        <v>154</v>
      </c>
      <c r="J316" s="1" t="s">
        <v>471</v>
      </c>
      <c r="K316" s="1"/>
      <c r="P316" s="69"/>
      <c r="Q316" s="70"/>
      <c r="R316" s="70"/>
      <c r="Y316" s="1"/>
      <c r="Z316" s="22"/>
      <c r="AA316" s="22"/>
      <c r="AB316" s="1"/>
      <c r="AC316" s="1"/>
      <c r="AD316" s="1"/>
      <c r="AE316" s="1"/>
      <c r="AF316" s="1"/>
      <c r="AG316" s="1"/>
      <c r="AH316" s="1"/>
      <c r="AI316" s="1"/>
      <c r="AJ316" s="1"/>
      <c r="AK316" s="1"/>
      <c r="AL316" s="1"/>
      <c r="AM316" s="1"/>
      <c r="AN316" s="1"/>
      <c r="AO316" s="1"/>
      <c r="AP316" s="1"/>
      <c r="AQ316" s="1"/>
      <c r="AR316" s="1"/>
      <c r="AS316" s="1"/>
      <c r="AT316" s="1"/>
      <c r="AU316" s="1"/>
      <c r="AV316" s="1"/>
    </row>
    <row r="317" spans="7:48" x14ac:dyDescent="0.15">
      <c r="G317" s="68" t="s">
        <v>152</v>
      </c>
      <c r="H317" s="68" t="s">
        <v>153</v>
      </c>
      <c r="I317" s="69" t="s">
        <v>151</v>
      </c>
      <c r="J317" s="1" t="s">
        <v>471</v>
      </c>
      <c r="K317" s="1"/>
      <c r="P317" s="69"/>
      <c r="Q317" s="70"/>
      <c r="R317" s="70"/>
      <c r="Y317" s="1"/>
      <c r="Z317" s="22"/>
      <c r="AA317" s="22"/>
      <c r="AB317" s="1"/>
      <c r="AC317" s="1"/>
      <c r="AD317" s="1"/>
      <c r="AE317" s="1"/>
      <c r="AF317" s="1"/>
      <c r="AG317" s="1"/>
      <c r="AH317" s="1"/>
      <c r="AI317" s="1"/>
      <c r="AJ317" s="1"/>
      <c r="AK317" s="1"/>
      <c r="AL317" s="1"/>
      <c r="AM317" s="1"/>
      <c r="AN317" s="1"/>
      <c r="AO317" s="1"/>
      <c r="AP317" s="1"/>
      <c r="AQ317" s="1"/>
      <c r="AR317" s="1"/>
      <c r="AS317" s="1"/>
      <c r="AT317" s="1"/>
      <c r="AU317" s="1"/>
      <c r="AV317" s="1"/>
    </row>
    <row r="318" spans="7:48" x14ac:dyDescent="0.15">
      <c r="G318" s="68" t="s">
        <v>149</v>
      </c>
      <c r="H318" s="68" t="s">
        <v>150</v>
      </c>
      <c r="I318" s="69" t="s">
        <v>148</v>
      </c>
      <c r="J318" s="1" t="s">
        <v>471</v>
      </c>
      <c r="K318" s="1"/>
      <c r="P318" s="69"/>
      <c r="Q318" s="70"/>
      <c r="R318" s="70"/>
      <c r="Y318" s="1"/>
      <c r="Z318" s="22"/>
      <c r="AA318" s="22"/>
      <c r="AB318" s="1"/>
      <c r="AC318" s="1"/>
      <c r="AD318" s="1"/>
      <c r="AE318" s="1"/>
      <c r="AF318" s="1"/>
      <c r="AG318" s="1"/>
      <c r="AH318" s="1"/>
      <c r="AI318" s="1"/>
      <c r="AJ318" s="1"/>
      <c r="AK318" s="1"/>
      <c r="AL318" s="1"/>
      <c r="AM318" s="1"/>
      <c r="AN318" s="1"/>
      <c r="AO318" s="1"/>
      <c r="AP318" s="1"/>
      <c r="AQ318" s="1"/>
      <c r="AR318" s="1"/>
      <c r="AS318" s="1"/>
      <c r="AT318" s="1"/>
      <c r="AU318" s="1"/>
      <c r="AV318" s="1"/>
    </row>
    <row r="319" spans="7:48" x14ac:dyDescent="0.15">
      <c r="G319" s="68" t="s">
        <v>1394</v>
      </c>
      <c r="H319" s="68" t="s">
        <v>1141</v>
      </c>
      <c r="I319" s="69" t="s">
        <v>142</v>
      </c>
      <c r="J319" s="1" t="s">
        <v>471</v>
      </c>
      <c r="K319" s="1"/>
      <c r="P319" s="69"/>
      <c r="Q319" s="70"/>
      <c r="R319" s="70"/>
      <c r="Y319" s="1"/>
      <c r="Z319" s="22"/>
      <c r="AA319" s="22"/>
      <c r="AB319" s="1"/>
      <c r="AC319" s="1"/>
      <c r="AD319" s="1"/>
      <c r="AE319" s="1"/>
      <c r="AF319" s="1"/>
      <c r="AG319" s="1"/>
      <c r="AH319" s="1"/>
      <c r="AI319" s="1"/>
      <c r="AJ319" s="1"/>
      <c r="AK319" s="1"/>
      <c r="AL319" s="1"/>
      <c r="AM319" s="1"/>
      <c r="AN319" s="1"/>
      <c r="AO319" s="1"/>
      <c r="AP319" s="1"/>
      <c r="AQ319" s="1"/>
      <c r="AR319" s="1"/>
      <c r="AS319" s="1"/>
      <c r="AT319" s="1"/>
      <c r="AU319" s="1"/>
      <c r="AV319" s="1"/>
    </row>
    <row r="320" spans="7:48" x14ac:dyDescent="0.15">
      <c r="G320" s="68" t="s">
        <v>164</v>
      </c>
      <c r="H320" s="68" t="s">
        <v>165</v>
      </c>
      <c r="I320" s="69" t="s">
        <v>163</v>
      </c>
      <c r="J320" s="1" t="s">
        <v>471</v>
      </c>
      <c r="K320" s="1"/>
      <c r="P320" s="69"/>
      <c r="Q320" s="70"/>
      <c r="R320" s="70"/>
      <c r="Y320" s="1"/>
      <c r="Z320" s="22"/>
      <c r="AA320" s="22"/>
      <c r="AB320" s="1"/>
      <c r="AC320" s="1"/>
      <c r="AD320" s="1"/>
      <c r="AE320" s="1"/>
      <c r="AF320" s="1"/>
      <c r="AG320" s="1"/>
      <c r="AH320" s="1"/>
      <c r="AI320" s="1"/>
      <c r="AJ320" s="1"/>
      <c r="AK320" s="1"/>
      <c r="AL320" s="1"/>
      <c r="AM320" s="1"/>
      <c r="AN320" s="1"/>
      <c r="AO320" s="1"/>
      <c r="AP320" s="1"/>
      <c r="AQ320" s="1"/>
      <c r="AR320" s="1"/>
      <c r="AS320" s="1"/>
      <c r="AT320" s="1"/>
      <c r="AU320" s="1"/>
      <c r="AV320" s="1"/>
    </row>
    <row r="321" spans="7:48" x14ac:dyDescent="0.15">
      <c r="G321" s="68" t="s">
        <v>167</v>
      </c>
      <c r="H321" s="68" t="s">
        <v>168</v>
      </c>
      <c r="I321" s="69" t="s">
        <v>166</v>
      </c>
      <c r="J321" s="1" t="s">
        <v>471</v>
      </c>
      <c r="K321" s="1"/>
      <c r="P321" s="69"/>
      <c r="Q321" s="70"/>
      <c r="R321" s="70"/>
      <c r="Y321" s="1"/>
      <c r="Z321" s="22"/>
      <c r="AA321" s="22"/>
      <c r="AB321" s="1"/>
      <c r="AC321" s="1"/>
      <c r="AD321" s="1"/>
      <c r="AE321" s="1"/>
      <c r="AF321" s="1"/>
      <c r="AG321" s="1"/>
      <c r="AH321" s="1"/>
      <c r="AI321" s="1"/>
      <c r="AJ321" s="1"/>
      <c r="AK321" s="1"/>
      <c r="AL321" s="1"/>
      <c r="AM321" s="1"/>
      <c r="AN321" s="1"/>
      <c r="AO321" s="1"/>
      <c r="AP321" s="1"/>
      <c r="AQ321" s="1"/>
      <c r="AR321" s="1"/>
      <c r="AS321" s="1"/>
      <c r="AT321" s="1"/>
      <c r="AU321" s="1"/>
      <c r="AV321" s="1"/>
    </row>
    <row r="322" spans="7:48" x14ac:dyDescent="0.15">
      <c r="G322" s="68" t="s">
        <v>1424</v>
      </c>
      <c r="H322" s="68" t="s">
        <v>1425</v>
      </c>
      <c r="I322" s="69" t="s">
        <v>195</v>
      </c>
      <c r="J322" s="1" t="s">
        <v>471</v>
      </c>
      <c r="K322" s="1"/>
      <c r="P322" s="69"/>
      <c r="Q322" s="70"/>
      <c r="R322" s="70"/>
      <c r="Y322" s="1"/>
      <c r="Z322" s="22"/>
      <c r="AA322" s="22"/>
      <c r="AB322" s="1"/>
      <c r="AC322" s="1"/>
      <c r="AD322" s="1"/>
      <c r="AE322" s="1"/>
      <c r="AF322" s="1"/>
      <c r="AG322" s="1"/>
      <c r="AH322" s="1"/>
      <c r="AI322" s="1"/>
      <c r="AJ322" s="1"/>
      <c r="AK322" s="1"/>
      <c r="AL322" s="1"/>
      <c r="AM322" s="1"/>
      <c r="AN322" s="1"/>
      <c r="AO322" s="1"/>
      <c r="AP322" s="1"/>
      <c r="AQ322" s="1"/>
      <c r="AR322" s="1"/>
      <c r="AS322" s="1"/>
      <c r="AT322" s="1"/>
      <c r="AU322" s="1"/>
      <c r="AV322" s="1"/>
    </row>
    <row r="323" spans="7:48" x14ac:dyDescent="0.15">
      <c r="G323" s="68" t="s">
        <v>173</v>
      </c>
      <c r="H323" s="68" t="s">
        <v>174</v>
      </c>
      <c r="I323" s="69" t="s">
        <v>172</v>
      </c>
      <c r="J323" s="1" t="s">
        <v>471</v>
      </c>
      <c r="K323" s="1"/>
      <c r="P323" s="69"/>
      <c r="Q323" s="70"/>
      <c r="R323" s="70"/>
      <c r="Y323" s="1"/>
      <c r="Z323" s="22"/>
      <c r="AA323" s="22"/>
      <c r="AB323" s="1"/>
      <c r="AC323" s="1"/>
      <c r="AD323" s="1"/>
      <c r="AE323" s="1"/>
      <c r="AF323" s="1"/>
      <c r="AG323" s="1"/>
      <c r="AH323" s="1"/>
      <c r="AI323" s="1"/>
      <c r="AJ323" s="1"/>
      <c r="AK323" s="1"/>
      <c r="AL323" s="1"/>
      <c r="AM323" s="1"/>
      <c r="AN323" s="1"/>
      <c r="AO323" s="1"/>
      <c r="AP323" s="1"/>
      <c r="AQ323" s="1"/>
      <c r="AR323" s="1"/>
      <c r="AS323" s="1"/>
      <c r="AT323" s="1"/>
      <c r="AU323" s="1"/>
      <c r="AV323" s="1"/>
    </row>
    <row r="324" spans="7:48" x14ac:dyDescent="0.15">
      <c r="G324" s="68" t="s">
        <v>178</v>
      </c>
      <c r="H324" s="68" t="s">
        <v>179</v>
      </c>
      <c r="I324" s="69" t="s">
        <v>177</v>
      </c>
      <c r="J324" s="1" t="s">
        <v>471</v>
      </c>
      <c r="K324" s="1"/>
      <c r="P324" s="69"/>
      <c r="Q324" s="70"/>
      <c r="R324" s="70"/>
      <c r="Y324" s="1"/>
      <c r="Z324" s="22"/>
      <c r="AA324" s="22"/>
      <c r="AB324" s="1"/>
      <c r="AC324" s="1"/>
      <c r="AD324" s="1"/>
      <c r="AE324" s="1"/>
      <c r="AF324" s="1"/>
      <c r="AG324" s="1"/>
      <c r="AH324" s="1"/>
      <c r="AI324" s="1"/>
      <c r="AJ324" s="1"/>
      <c r="AK324" s="1"/>
      <c r="AL324" s="1"/>
      <c r="AM324" s="1"/>
      <c r="AN324" s="1"/>
      <c r="AO324" s="1"/>
      <c r="AP324" s="1"/>
      <c r="AQ324" s="1"/>
      <c r="AR324" s="1"/>
      <c r="AS324" s="1"/>
      <c r="AT324" s="1"/>
      <c r="AU324" s="1"/>
      <c r="AV324" s="1"/>
    </row>
    <row r="325" spans="7:48" x14ac:dyDescent="0.15">
      <c r="G325" s="68" t="s">
        <v>175</v>
      </c>
      <c r="H325" s="68" t="s">
        <v>176</v>
      </c>
      <c r="I325" s="69" t="s">
        <v>1142</v>
      </c>
      <c r="J325" s="1" t="s">
        <v>471</v>
      </c>
      <c r="K325" s="1"/>
      <c r="P325" s="69"/>
      <c r="Q325" s="70"/>
      <c r="R325" s="70"/>
      <c r="Y325" s="1"/>
      <c r="Z325" s="22"/>
      <c r="AA325" s="22"/>
      <c r="AB325" s="1"/>
      <c r="AC325" s="1"/>
      <c r="AD325" s="1"/>
      <c r="AE325" s="1"/>
      <c r="AF325" s="1"/>
      <c r="AG325" s="1"/>
      <c r="AH325" s="1"/>
      <c r="AI325" s="1"/>
      <c r="AJ325" s="1"/>
      <c r="AK325" s="1"/>
      <c r="AL325" s="1"/>
      <c r="AM325" s="1"/>
      <c r="AN325" s="1"/>
      <c r="AO325" s="1"/>
      <c r="AP325" s="1"/>
      <c r="AQ325" s="1"/>
      <c r="AR325" s="1"/>
      <c r="AS325" s="1"/>
      <c r="AT325" s="1"/>
      <c r="AU325" s="1"/>
      <c r="AV325" s="1"/>
    </row>
    <row r="326" spans="7:48" x14ac:dyDescent="0.15">
      <c r="G326" s="68" t="s">
        <v>181</v>
      </c>
      <c r="H326" s="68" t="s">
        <v>182</v>
      </c>
      <c r="I326" s="69" t="s">
        <v>180</v>
      </c>
      <c r="J326" s="1" t="s">
        <v>471</v>
      </c>
      <c r="K326" s="1"/>
      <c r="P326" s="69"/>
      <c r="Q326" s="70"/>
      <c r="R326" s="70"/>
      <c r="Y326" s="1"/>
      <c r="Z326" s="22"/>
      <c r="AA326" s="22"/>
      <c r="AB326" s="1"/>
      <c r="AC326" s="1"/>
      <c r="AD326" s="1"/>
      <c r="AE326" s="1"/>
      <c r="AF326" s="1"/>
      <c r="AG326" s="1"/>
      <c r="AH326" s="1"/>
      <c r="AI326" s="1"/>
      <c r="AJ326" s="1"/>
      <c r="AK326" s="1"/>
      <c r="AL326" s="1"/>
      <c r="AM326" s="1"/>
      <c r="AN326" s="1"/>
      <c r="AO326" s="1"/>
      <c r="AP326" s="1"/>
      <c r="AQ326" s="1"/>
      <c r="AR326" s="1"/>
      <c r="AS326" s="1"/>
      <c r="AT326" s="1"/>
      <c r="AU326" s="1"/>
      <c r="AV326" s="1"/>
    </row>
    <row r="327" spans="7:48" x14ac:dyDescent="0.15">
      <c r="G327" s="68" t="s">
        <v>184</v>
      </c>
      <c r="H327" s="68" t="s">
        <v>185</v>
      </c>
      <c r="I327" s="69" t="s">
        <v>183</v>
      </c>
      <c r="J327" s="1" t="s">
        <v>471</v>
      </c>
      <c r="K327" s="1"/>
      <c r="P327" s="69"/>
      <c r="Q327" s="70"/>
      <c r="R327" s="70"/>
      <c r="Y327" s="1"/>
      <c r="Z327" s="22"/>
      <c r="AA327" s="22"/>
      <c r="AB327" s="1"/>
      <c r="AC327" s="1"/>
      <c r="AD327" s="1"/>
      <c r="AE327" s="1"/>
      <c r="AF327" s="1"/>
      <c r="AG327" s="1"/>
      <c r="AH327" s="1"/>
      <c r="AI327" s="1"/>
      <c r="AJ327" s="1"/>
      <c r="AK327" s="1"/>
      <c r="AL327" s="1"/>
      <c r="AM327" s="1"/>
      <c r="AN327" s="1"/>
      <c r="AO327" s="1"/>
      <c r="AP327" s="1"/>
      <c r="AQ327" s="1"/>
      <c r="AR327" s="1"/>
      <c r="AS327" s="1"/>
      <c r="AT327" s="1"/>
      <c r="AU327" s="1"/>
      <c r="AV327" s="1"/>
    </row>
    <row r="328" spans="7:48" x14ac:dyDescent="0.15">
      <c r="G328" s="68" t="s">
        <v>193</v>
      </c>
      <c r="H328" s="68" t="s">
        <v>194</v>
      </c>
      <c r="I328" s="69" t="s">
        <v>192</v>
      </c>
      <c r="J328" s="1" t="s">
        <v>471</v>
      </c>
      <c r="K328" s="1"/>
      <c r="P328" s="69"/>
      <c r="Q328" s="70"/>
      <c r="R328" s="70"/>
      <c r="Y328" s="1"/>
      <c r="Z328" s="22"/>
      <c r="AA328" s="22"/>
      <c r="AB328" s="1"/>
      <c r="AC328" s="1"/>
      <c r="AD328" s="1"/>
      <c r="AE328" s="1"/>
      <c r="AF328" s="1"/>
      <c r="AG328" s="1"/>
      <c r="AH328" s="1"/>
      <c r="AI328" s="1"/>
      <c r="AJ328" s="1"/>
      <c r="AK328" s="1"/>
      <c r="AL328" s="1"/>
      <c r="AM328" s="1"/>
      <c r="AN328" s="1"/>
      <c r="AO328" s="1"/>
      <c r="AP328" s="1"/>
      <c r="AQ328" s="1"/>
      <c r="AR328" s="1"/>
      <c r="AS328" s="1"/>
      <c r="AT328" s="1"/>
      <c r="AU328" s="1"/>
      <c r="AV328" s="1"/>
    </row>
    <row r="329" spans="7:48" x14ac:dyDescent="0.15">
      <c r="G329" s="68" t="s">
        <v>187</v>
      </c>
      <c r="H329" s="68" t="s">
        <v>188</v>
      </c>
      <c r="I329" s="69" t="s">
        <v>186</v>
      </c>
      <c r="J329" s="1" t="s">
        <v>471</v>
      </c>
      <c r="K329" s="1"/>
      <c r="P329" s="69"/>
      <c r="Q329" s="70"/>
      <c r="R329" s="70"/>
      <c r="Y329" s="1"/>
      <c r="Z329" s="22"/>
      <c r="AA329" s="22"/>
      <c r="AB329" s="1"/>
      <c r="AC329" s="1"/>
      <c r="AD329" s="1"/>
      <c r="AE329" s="1"/>
      <c r="AF329" s="1"/>
      <c r="AG329" s="1"/>
      <c r="AH329" s="1"/>
      <c r="AI329" s="1"/>
      <c r="AJ329" s="1"/>
      <c r="AK329" s="1"/>
      <c r="AL329" s="1"/>
      <c r="AM329" s="1"/>
      <c r="AN329" s="1"/>
      <c r="AO329" s="1"/>
      <c r="AP329" s="1"/>
      <c r="AQ329" s="1"/>
      <c r="AR329" s="1"/>
      <c r="AS329" s="1"/>
      <c r="AT329" s="1"/>
      <c r="AU329" s="1"/>
      <c r="AV329" s="1"/>
    </row>
    <row r="330" spans="7:48" x14ac:dyDescent="0.15">
      <c r="G330" s="68" t="s">
        <v>197</v>
      </c>
      <c r="H330" s="68" t="s">
        <v>198</v>
      </c>
      <c r="I330" s="69" t="s">
        <v>196</v>
      </c>
      <c r="J330" s="1" t="s">
        <v>471</v>
      </c>
      <c r="K330" s="1"/>
      <c r="P330" s="69"/>
      <c r="Q330" s="70"/>
      <c r="R330" s="70"/>
      <c r="Y330" s="1"/>
      <c r="Z330" s="22"/>
      <c r="AA330" s="22"/>
      <c r="AB330" s="1"/>
      <c r="AC330" s="1"/>
      <c r="AD330" s="1"/>
      <c r="AE330" s="1"/>
      <c r="AF330" s="1"/>
      <c r="AG330" s="1"/>
      <c r="AH330" s="1"/>
      <c r="AI330" s="1"/>
      <c r="AJ330" s="1"/>
      <c r="AK330" s="1"/>
      <c r="AL330" s="1"/>
      <c r="AM330" s="1"/>
      <c r="AN330" s="1"/>
      <c r="AO330" s="1"/>
      <c r="AP330" s="1"/>
      <c r="AQ330" s="1"/>
      <c r="AR330" s="1"/>
      <c r="AS330" s="1"/>
      <c r="AT330" s="1"/>
      <c r="AU330" s="1"/>
      <c r="AV330" s="1"/>
    </row>
    <row r="331" spans="7:48" x14ac:dyDescent="0.15">
      <c r="G331" s="68" t="s">
        <v>439</v>
      </c>
      <c r="H331" s="68" t="s">
        <v>440</v>
      </c>
      <c r="I331" s="69" t="s">
        <v>438</v>
      </c>
      <c r="J331" s="1" t="s">
        <v>471</v>
      </c>
      <c r="K331" s="1"/>
      <c r="P331" s="69"/>
      <c r="Q331" s="70"/>
      <c r="R331" s="70"/>
      <c r="Y331" s="1"/>
      <c r="Z331" s="22"/>
      <c r="AA331" s="22"/>
      <c r="AB331" s="1"/>
      <c r="AC331" s="1"/>
      <c r="AD331" s="1"/>
      <c r="AE331" s="1"/>
      <c r="AF331" s="1"/>
      <c r="AG331" s="1"/>
      <c r="AH331" s="1"/>
      <c r="AI331" s="1"/>
      <c r="AJ331" s="1"/>
      <c r="AK331" s="1"/>
      <c r="AL331" s="1"/>
      <c r="AM331" s="1"/>
      <c r="AN331" s="1"/>
      <c r="AO331" s="1"/>
      <c r="AP331" s="1"/>
      <c r="AQ331" s="1"/>
      <c r="AR331" s="1"/>
      <c r="AS331" s="1"/>
      <c r="AT331" s="1"/>
      <c r="AU331" s="1"/>
      <c r="AV331" s="1"/>
    </row>
    <row r="332" spans="7:48" x14ac:dyDescent="0.15">
      <c r="G332" s="68" t="s">
        <v>202</v>
      </c>
      <c r="H332" s="68" t="s">
        <v>203</v>
      </c>
      <c r="I332" s="69" t="s">
        <v>201</v>
      </c>
      <c r="J332" s="1" t="s">
        <v>471</v>
      </c>
      <c r="K332" s="1"/>
      <c r="P332" s="69"/>
      <c r="Q332" s="70"/>
      <c r="R332" s="70"/>
      <c r="Y332" s="1"/>
      <c r="Z332" s="22"/>
      <c r="AA332" s="22"/>
      <c r="AB332" s="1"/>
      <c r="AC332" s="1"/>
      <c r="AD332" s="1"/>
      <c r="AE332" s="1"/>
      <c r="AF332" s="1"/>
      <c r="AG332" s="1"/>
      <c r="AH332" s="1"/>
      <c r="AI332" s="1"/>
      <c r="AJ332" s="1"/>
      <c r="AK332" s="1"/>
      <c r="AL332" s="1"/>
      <c r="AM332" s="1"/>
      <c r="AN332" s="1"/>
      <c r="AO332" s="1"/>
      <c r="AP332" s="1"/>
      <c r="AQ332" s="1"/>
      <c r="AR332" s="1"/>
      <c r="AS332" s="1"/>
      <c r="AT332" s="1"/>
      <c r="AU332" s="1"/>
      <c r="AV332" s="1"/>
    </row>
    <row r="333" spans="7:48" x14ac:dyDescent="0.15">
      <c r="G333" s="68" t="s">
        <v>199</v>
      </c>
      <c r="H333" s="68" t="s">
        <v>200</v>
      </c>
      <c r="I333" s="69" t="s">
        <v>1143</v>
      </c>
      <c r="J333" s="1" t="s">
        <v>471</v>
      </c>
      <c r="K333" s="1"/>
      <c r="P333" s="69"/>
      <c r="Q333" s="70"/>
      <c r="R333" s="70"/>
      <c r="Y333" s="1"/>
      <c r="Z333" s="22"/>
      <c r="AA333" s="22"/>
      <c r="AB333" s="1"/>
      <c r="AC333" s="1"/>
      <c r="AD333" s="1"/>
      <c r="AE333" s="1"/>
      <c r="AF333" s="1"/>
      <c r="AG333" s="1"/>
      <c r="AH333" s="1"/>
      <c r="AI333" s="1"/>
      <c r="AJ333" s="1"/>
      <c r="AK333" s="1"/>
      <c r="AL333" s="1"/>
      <c r="AM333" s="1"/>
      <c r="AN333" s="1"/>
      <c r="AO333" s="1"/>
      <c r="AP333" s="1"/>
      <c r="AQ333" s="1"/>
      <c r="AR333" s="1"/>
      <c r="AS333" s="1"/>
      <c r="AT333" s="1"/>
      <c r="AU333" s="1"/>
      <c r="AV333" s="1"/>
    </row>
    <row r="334" spans="7:48" x14ac:dyDescent="0.15">
      <c r="G334" s="68" t="s">
        <v>208</v>
      </c>
      <c r="H334" s="68" t="s">
        <v>209</v>
      </c>
      <c r="I334" s="69" t="s">
        <v>207</v>
      </c>
      <c r="J334" s="1" t="s">
        <v>471</v>
      </c>
      <c r="K334" s="1"/>
      <c r="P334" s="69"/>
      <c r="Q334" s="70"/>
      <c r="R334" s="70"/>
      <c r="Y334" s="1"/>
      <c r="Z334" s="22"/>
      <c r="AA334" s="22"/>
      <c r="AB334" s="1"/>
      <c r="AC334" s="1"/>
      <c r="AD334" s="1"/>
      <c r="AE334" s="1"/>
      <c r="AF334" s="1"/>
      <c r="AG334" s="1"/>
      <c r="AH334" s="1"/>
      <c r="AI334" s="1"/>
      <c r="AJ334" s="1"/>
      <c r="AK334" s="1"/>
      <c r="AL334" s="1"/>
      <c r="AM334" s="1"/>
      <c r="AN334" s="1"/>
      <c r="AO334" s="1"/>
      <c r="AP334" s="1"/>
      <c r="AQ334" s="1"/>
      <c r="AR334" s="1"/>
      <c r="AS334" s="1"/>
      <c r="AT334" s="1"/>
      <c r="AU334" s="1"/>
      <c r="AV334" s="1"/>
    </row>
    <row r="335" spans="7:48" x14ac:dyDescent="0.15">
      <c r="G335" s="68" t="s">
        <v>205</v>
      </c>
      <c r="H335" s="68" t="s">
        <v>206</v>
      </c>
      <c r="I335" s="69" t="s">
        <v>204</v>
      </c>
      <c r="J335" s="1" t="s">
        <v>471</v>
      </c>
      <c r="K335" s="1"/>
      <c r="P335" s="69"/>
      <c r="Q335" s="70"/>
      <c r="R335" s="70"/>
      <c r="Y335" s="1"/>
      <c r="Z335" s="22"/>
      <c r="AA335" s="22"/>
      <c r="AB335" s="1"/>
      <c r="AC335" s="1"/>
      <c r="AD335" s="1"/>
      <c r="AE335" s="1"/>
      <c r="AF335" s="1"/>
      <c r="AG335" s="1"/>
      <c r="AH335" s="1"/>
      <c r="AI335" s="1"/>
      <c r="AJ335" s="1"/>
      <c r="AK335" s="1"/>
      <c r="AL335" s="1"/>
      <c r="AM335" s="1"/>
      <c r="AN335" s="1"/>
      <c r="AO335" s="1"/>
      <c r="AP335" s="1"/>
      <c r="AQ335" s="1"/>
      <c r="AR335" s="1"/>
      <c r="AS335" s="1"/>
      <c r="AT335" s="1"/>
      <c r="AU335" s="1"/>
      <c r="AV335" s="1"/>
    </row>
    <row r="336" spans="7:48" x14ac:dyDescent="0.15">
      <c r="G336" s="68" t="s">
        <v>228</v>
      </c>
      <c r="H336" s="68" t="s">
        <v>229</v>
      </c>
      <c r="I336" s="69" t="s">
        <v>227</v>
      </c>
      <c r="J336" s="1" t="s">
        <v>471</v>
      </c>
      <c r="K336" s="1"/>
      <c r="P336" s="69"/>
      <c r="Q336" s="70"/>
      <c r="R336" s="70"/>
      <c r="Y336" s="1"/>
      <c r="Z336" s="22"/>
      <c r="AA336" s="22"/>
      <c r="AB336" s="1"/>
      <c r="AC336" s="1"/>
      <c r="AD336" s="1"/>
      <c r="AE336" s="1"/>
      <c r="AF336" s="1"/>
      <c r="AG336" s="1"/>
      <c r="AH336" s="1"/>
      <c r="AI336" s="1"/>
      <c r="AJ336" s="1"/>
      <c r="AK336" s="1"/>
      <c r="AL336" s="1"/>
      <c r="AM336" s="1"/>
      <c r="AN336" s="1"/>
      <c r="AO336" s="1"/>
      <c r="AP336" s="1"/>
      <c r="AQ336" s="1"/>
      <c r="AR336" s="1"/>
      <c r="AS336" s="1"/>
      <c r="AT336" s="1"/>
      <c r="AU336" s="1"/>
      <c r="AV336" s="1"/>
    </row>
    <row r="337" spans="7:48" x14ac:dyDescent="0.15">
      <c r="G337" s="68" t="s">
        <v>225</v>
      </c>
      <c r="H337" s="68" t="s">
        <v>226</v>
      </c>
      <c r="I337" s="69" t="s">
        <v>224</v>
      </c>
      <c r="J337" s="1" t="s">
        <v>471</v>
      </c>
      <c r="K337" s="1"/>
      <c r="P337" s="69"/>
      <c r="Q337" s="70"/>
      <c r="R337" s="70"/>
      <c r="Y337" s="1"/>
      <c r="Z337" s="22"/>
      <c r="AA337" s="22"/>
      <c r="AB337" s="1"/>
      <c r="AC337" s="1"/>
      <c r="AD337" s="1"/>
      <c r="AE337" s="1"/>
      <c r="AF337" s="1"/>
      <c r="AG337" s="1"/>
      <c r="AH337" s="1"/>
      <c r="AI337" s="1"/>
      <c r="AJ337" s="1"/>
      <c r="AK337" s="1"/>
      <c r="AL337" s="1"/>
      <c r="AM337" s="1"/>
      <c r="AN337" s="1"/>
      <c r="AO337" s="1"/>
      <c r="AP337" s="1"/>
      <c r="AQ337" s="1"/>
      <c r="AR337" s="1"/>
      <c r="AS337" s="1"/>
      <c r="AT337" s="1"/>
      <c r="AU337" s="1"/>
      <c r="AV337" s="1"/>
    </row>
    <row r="338" spans="7:48" x14ac:dyDescent="0.15">
      <c r="G338" s="68" t="s">
        <v>222</v>
      </c>
      <c r="H338" s="68" t="s">
        <v>223</v>
      </c>
      <c r="I338" s="69" t="s">
        <v>221</v>
      </c>
      <c r="J338" s="1" t="s">
        <v>471</v>
      </c>
      <c r="K338" s="1"/>
      <c r="P338" s="69"/>
      <c r="Q338" s="70"/>
      <c r="R338" s="70"/>
      <c r="Y338" s="1"/>
      <c r="Z338" s="22"/>
      <c r="AA338" s="22"/>
      <c r="AB338" s="1"/>
      <c r="AC338" s="1"/>
      <c r="AD338" s="1"/>
      <c r="AE338" s="1"/>
      <c r="AF338" s="1"/>
      <c r="AG338" s="1"/>
      <c r="AH338" s="1"/>
      <c r="AI338" s="1"/>
      <c r="AJ338" s="1"/>
      <c r="AK338" s="1"/>
      <c r="AL338" s="1"/>
      <c r="AM338" s="1"/>
      <c r="AN338" s="1"/>
      <c r="AO338" s="1"/>
      <c r="AP338" s="1"/>
      <c r="AQ338" s="1"/>
      <c r="AR338" s="1"/>
      <c r="AS338" s="1"/>
      <c r="AT338" s="1"/>
      <c r="AU338" s="1"/>
      <c r="AV338" s="1"/>
    </row>
    <row r="339" spans="7:48" x14ac:dyDescent="0.15">
      <c r="G339" s="68" t="s">
        <v>219</v>
      </c>
      <c r="H339" s="68" t="s">
        <v>220</v>
      </c>
      <c r="I339" s="69" t="s">
        <v>218</v>
      </c>
      <c r="J339" s="1" t="s">
        <v>471</v>
      </c>
      <c r="K339" s="1"/>
      <c r="P339" s="69"/>
      <c r="Q339" s="70"/>
      <c r="R339" s="70"/>
      <c r="Y339" s="1"/>
      <c r="Z339" s="22"/>
      <c r="AA339" s="22"/>
      <c r="AB339" s="1"/>
      <c r="AC339" s="1"/>
      <c r="AD339" s="1"/>
      <c r="AE339" s="1"/>
      <c r="AF339" s="1"/>
      <c r="AG339" s="1"/>
      <c r="AH339" s="1"/>
      <c r="AI339" s="1"/>
      <c r="AJ339" s="1"/>
      <c r="AK339" s="1"/>
      <c r="AL339" s="1"/>
      <c r="AM339" s="1"/>
      <c r="AN339" s="1"/>
      <c r="AO339" s="1"/>
      <c r="AP339" s="1"/>
      <c r="AQ339" s="1"/>
      <c r="AR339" s="1"/>
      <c r="AS339" s="1"/>
      <c r="AT339" s="1"/>
      <c r="AU339" s="1"/>
      <c r="AV339" s="1"/>
    </row>
    <row r="340" spans="7:48" x14ac:dyDescent="0.15">
      <c r="G340" s="68" t="s">
        <v>123</v>
      </c>
      <c r="H340" s="68" t="s">
        <v>1144</v>
      </c>
      <c r="I340" s="69" t="s">
        <v>122</v>
      </c>
      <c r="J340" s="1" t="s">
        <v>471</v>
      </c>
      <c r="K340" s="1"/>
      <c r="P340" s="69"/>
      <c r="Q340" s="70"/>
      <c r="R340" s="70"/>
      <c r="Y340" s="1"/>
      <c r="Z340" s="22"/>
      <c r="AA340" s="22"/>
      <c r="AB340" s="1"/>
      <c r="AC340" s="1"/>
      <c r="AD340" s="1"/>
      <c r="AE340" s="1"/>
      <c r="AF340" s="1"/>
      <c r="AG340" s="1"/>
      <c r="AH340" s="1"/>
      <c r="AI340" s="1"/>
      <c r="AJ340" s="1"/>
      <c r="AK340" s="1"/>
      <c r="AL340" s="1"/>
      <c r="AM340" s="1"/>
      <c r="AN340" s="1"/>
      <c r="AO340" s="1"/>
      <c r="AP340" s="1"/>
      <c r="AQ340" s="1"/>
      <c r="AR340" s="1"/>
      <c r="AS340" s="1"/>
      <c r="AT340" s="1"/>
      <c r="AU340" s="1"/>
      <c r="AV340" s="1"/>
    </row>
    <row r="341" spans="7:48" x14ac:dyDescent="0.15">
      <c r="G341" s="68" t="s">
        <v>125</v>
      </c>
      <c r="H341" s="68" t="s">
        <v>126</v>
      </c>
      <c r="I341" s="69" t="s">
        <v>124</v>
      </c>
      <c r="J341" s="1" t="s">
        <v>471</v>
      </c>
      <c r="K341" s="1"/>
      <c r="P341" s="69"/>
      <c r="Q341" s="70"/>
      <c r="R341" s="70"/>
      <c r="Y341" s="1"/>
      <c r="Z341" s="22"/>
      <c r="AA341" s="22"/>
      <c r="AB341" s="1"/>
      <c r="AC341" s="1"/>
      <c r="AD341" s="1"/>
      <c r="AE341" s="1"/>
      <c r="AF341" s="1"/>
      <c r="AG341" s="1"/>
      <c r="AH341" s="1"/>
      <c r="AI341" s="1"/>
      <c r="AJ341" s="1"/>
      <c r="AK341" s="1"/>
      <c r="AL341" s="1"/>
      <c r="AM341" s="1"/>
      <c r="AN341" s="1"/>
      <c r="AO341" s="1"/>
      <c r="AP341" s="1"/>
      <c r="AQ341" s="1"/>
      <c r="AR341" s="1"/>
      <c r="AS341" s="1"/>
      <c r="AT341" s="1"/>
      <c r="AU341" s="1"/>
      <c r="AV341" s="1"/>
    </row>
    <row r="342" spans="7:48" x14ac:dyDescent="0.15">
      <c r="G342" s="68" t="s">
        <v>128</v>
      </c>
      <c r="H342" s="68" t="s">
        <v>129</v>
      </c>
      <c r="I342" s="69" t="s">
        <v>127</v>
      </c>
      <c r="J342" s="1" t="s">
        <v>471</v>
      </c>
      <c r="K342" s="1"/>
      <c r="P342" s="69"/>
      <c r="Q342" s="70"/>
      <c r="R342" s="70"/>
      <c r="Y342" s="1"/>
      <c r="Z342" s="22"/>
      <c r="AA342" s="22"/>
      <c r="AB342" s="1"/>
      <c r="AC342" s="1"/>
      <c r="AD342" s="1"/>
      <c r="AE342" s="1"/>
      <c r="AF342" s="1"/>
      <c r="AG342" s="1"/>
      <c r="AH342" s="1"/>
      <c r="AI342" s="1"/>
      <c r="AJ342" s="1"/>
      <c r="AK342" s="1"/>
      <c r="AL342" s="1"/>
      <c r="AM342" s="1"/>
      <c r="AN342" s="1"/>
      <c r="AO342" s="1"/>
      <c r="AP342" s="1"/>
      <c r="AQ342" s="1"/>
      <c r="AR342" s="1"/>
      <c r="AS342" s="1"/>
      <c r="AT342" s="1"/>
      <c r="AU342" s="1"/>
      <c r="AV342" s="1"/>
    </row>
    <row r="343" spans="7:48" x14ac:dyDescent="0.15">
      <c r="G343" s="68" t="s">
        <v>131</v>
      </c>
      <c r="H343" s="68" t="s">
        <v>132</v>
      </c>
      <c r="I343" s="69" t="s">
        <v>130</v>
      </c>
      <c r="J343" s="1" t="s">
        <v>471</v>
      </c>
      <c r="K343" s="1"/>
      <c r="P343" s="69"/>
      <c r="Q343" s="70"/>
      <c r="R343" s="70"/>
      <c r="Y343" s="1"/>
      <c r="Z343" s="22"/>
      <c r="AA343" s="22"/>
      <c r="AB343" s="1"/>
      <c r="AC343" s="1"/>
      <c r="AD343" s="1"/>
      <c r="AE343" s="1"/>
      <c r="AF343" s="1"/>
      <c r="AG343" s="1"/>
      <c r="AH343" s="1"/>
      <c r="AI343" s="1"/>
      <c r="AJ343" s="1"/>
      <c r="AK343" s="1"/>
      <c r="AL343" s="1"/>
      <c r="AM343" s="1"/>
      <c r="AN343" s="1"/>
      <c r="AO343" s="1"/>
      <c r="AP343" s="1"/>
      <c r="AQ343" s="1"/>
      <c r="AR343" s="1"/>
      <c r="AS343" s="1"/>
      <c r="AT343" s="1"/>
      <c r="AU343" s="1"/>
      <c r="AV343" s="1"/>
    </row>
    <row r="344" spans="7:48" x14ac:dyDescent="0.15">
      <c r="G344" s="68" t="s">
        <v>134</v>
      </c>
      <c r="H344" s="68" t="s">
        <v>135</v>
      </c>
      <c r="I344" s="69" t="s">
        <v>133</v>
      </c>
      <c r="J344" s="1" t="s">
        <v>471</v>
      </c>
      <c r="K344" s="1"/>
      <c r="P344" s="69"/>
      <c r="Q344" s="70"/>
      <c r="R344" s="70"/>
      <c r="Y344" s="1"/>
      <c r="Z344" s="22"/>
      <c r="AA344" s="22"/>
      <c r="AB344" s="1"/>
      <c r="AC344" s="1"/>
      <c r="AD344" s="1"/>
      <c r="AE344" s="1"/>
      <c r="AF344" s="1"/>
      <c r="AG344" s="1"/>
      <c r="AH344" s="1"/>
      <c r="AI344" s="1"/>
      <c r="AJ344" s="1"/>
      <c r="AK344" s="1"/>
      <c r="AL344" s="1"/>
      <c r="AM344" s="1"/>
      <c r="AN344" s="1"/>
      <c r="AO344" s="1"/>
      <c r="AP344" s="1"/>
      <c r="AQ344" s="1"/>
      <c r="AR344" s="1"/>
      <c r="AS344" s="1"/>
      <c r="AT344" s="1"/>
      <c r="AU344" s="1"/>
      <c r="AV344" s="1"/>
    </row>
    <row r="345" spans="7:48" x14ac:dyDescent="0.15">
      <c r="G345" s="68" t="s">
        <v>1426</v>
      </c>
      <c r="H345" s="68" t="s">
        <v>137</v>
      </c>
      <c r="I345" s="69" t="s">
        <v>136</v>
      </c>
      <c r="J345" s="1" t="s">
        <v>471</v>
      </c>
      <c r="K345" s="1"/>
      <c r="P345" s="69"/>
      <c r="Q345" s="70"/>
      <c r="R345" s="70"/>
      <c r="Y345" s="1"/>
      <c r="Z345" s="22"/>
      <c r="AA345" s="22"/>
      <c r="AB345" s="1"/>
      <c r="AC345" s="1"/>
      <c r="AD345" s="1"/>
      <c r="AE345" s="1"/>
      <c r="AF345" s="1"/>
      <c r="AG345" s="1"/>
      <c r="AH345" s="1"/>
      <c r="AI345" s="1"/>
      <c r="AJ345" s="1"/>
      <c r="AK345" s="1"/>
      <c r="AL345" s="1"/>
      <c r="AM345" s="1"/>
      <c r="AN345" s="1"/>
      <c r="AO345" s="1"/>
      <c r="AP345" s="1"/>
      <c r="AQ345" s="1"/>
      <c r="AR345" s="1"/>
      <c r="AS345" s="1"/>
      <c r="AT345" s="1"/>
      <c r="AU345" s="1"/>
      <c r="AV345" s="1"/>
    </row>
    <row r="346" spans="7:48" x14ac:dyDescent="0.15">
      <c r="G346" s="68" t="s">
        <v>1427</v>
      </c>
      <c r="H346" s="68" t="s">
        <v>1428</v>
      </c>
      <c r="I346" s="69" t="s">
        <v>138</v>
      </c>
      <c r="J346" s="1" t="s">
        <v>471</v>
      </c>
      <c r="K346" s="1"/>
      <c r="P346" s="69"/>
      <c r="Q346" s="70"/>
      <c r="R346" s="70"/>
      <c r="Y346" s="1"/>
      <c r="Z346" s="22"/>
      <c r="AA346" s="22"/>
      <c r="AB346" s="1"/>
      <c r="AC346" s="1"/>
      <c r="AD346" s="1"/>
      <c r="AE346" s="1"/>
      <c r="AF346" s="1"/>
      <c r="AG346" s="1"/>
      <c r="AH346" s="1"/>
      <c r="AI346" s="1"/>
      <c r="AJ346" s="1"/>
      <c r="AK346" s="1"/>
      <c r="AL346" s="1"/>
      <c r="AM346" s="1"/>
      <c r="AN346" s="1"/>
      <c r="AO346" s="1"/>
      <c r="AP346" s="1"/>
      <c r="AQ346" s="1"/>
      <c r="AR346" s="1"/>
      <c r="AS346" s="1"/>
      <c r="AT346" s="1"/>
      <c r="AU346" s="1"/>
      <c r="AV346" s="1"/>
    </row>
    <row r="347" spans="7:48" x14ac:dyDescent="0.15">
      <c r="G347" s="68" t="s">
        <v>140</v>
      </c>
      <c r="H347" s="68" t="s">
        <v>141</v>
      </c>
      <c r="I347" s="69" t="s">
        <v>139</v>
      </c>
      <c r="J347" s="1" t="s">
        <v>471</v>
      </c>
      <c r="K347" s="1"/>
      <c r="P347" s="69"/>
      <c r="Q347" s="70"/>
      <c r="R347" s="70"/>
      <c r="Y347" s="1"/>
      <c r="Z347" s="22"/>
      <c r="AA347" s="22"/>
      <c r="AB347" s="1"/>
      <c r="AC347" s="1"/>
      <c r="AD347" s="1"/>
      <c r="AE347" s="1"/>
      <c r="AF347" s="1"/>
      <c r="AG347" s="1"/>
      <c r="AH347" s="1"/>
      <c r="AI347" s="1"/>
      <c r="AJ347" s="1"/>
      <c r="AK347" s="1"/>
      <c r="AL347" s="1"/>
      <c r="AM347" s="1"/>
      <c r="AN347" s="1"/>
      <c r="AO347" s="1"/>
      <c r="AP347" s="1"/>
      <c r="AQ347" s="1"/>
      <c r="AR347" s="1"/>
      <c r="AS347" s="1"/>
      <c r="AT347" s="1"/>
      <c r="AU347" s="1"/>
      <c r="AV347" s="1"/>
    </row>
    <row r="348" spans="7:48" x14ac:dyDescent="0.15">
      <c r="G348" s="68" t="s">
        <v>158</v>
      </c>
      <c r="H348" s="68" t="s">
        <v>159</v>
      </c>
      <c r="I348" s="69" t="s">
        <v>157</v>
      </c>
      <c r="J348" s="1" t="s">
        <v>471</v>
      </c>
      <c r="K348" s="1"/>
      <c r="P348" s="69"/>
      <c r="Q348" s="70"/>
      <c r="R348" s="70"/>
      <c r="Y348" s="1"/>
      <c r="Z348" s="22"/>
      <c r="AA348" s="22"/>
      <c r="AB348" s="1"/>
      <c r="AC348" s="1"/>
      <c r="AD348" s="1"/>
      <c r="AE348" s="1"/>
      <c r="AF348" s="1"/>
      <c r="AG348" s="1"/>
      <c r="AH348" s="1"/>
      <c r="AI348" s="1"/>
      <c r="AJ348" s="1"/>
      <c r="AK348" s="1"/>
      <c r="AL348" s="1"/>
      <c r="AM348" s="1"/>
      <c r="AN348" s="1"/>
      <c r="AO348" s="1"/>
      <c r="AP348" s="1"/>
      <c r="AQ348" s="1"/>
      <c r="AR348" s="1"/>
      <c r="AS348" s="1"/>
      <c r="AT348" s="1"/>
      <c r="AU348" s="1"/>
      <c r="AV348" s="1"/>
    </row>
    <row r="349" spans="7:48" x14ac:dyDescent="0.15">
      <c r="G349" s="68" t="s">
        <v>170</v>
      </c>
      <c r="H349" s="68" t="s">
        <v>171</v>
      </c>
      <c r="I349" s="69" t="s">
        <v>169</v>
      </c>
      <c r="J349" s="1" t="s">
        <v>471</v>
      </c>
      <c r="K349" s="1"/>
      <c r="P349" s="69"/>
      <c r="Q349" s="70"/>
      <c r="R349" s="70"/>
      <c r="Y349" s="1"/>
      <c r="Z349" s="22"/>
      <c r="AA349" s="22"/>
      <c r="AB349" s="1"/>
      <c r="AC349" s="1"/>
      <c r="AD349" s="1"/>
      <c r="AE349" s="1"/>
      <c r="AF349" s="1"/>
      <c r="AG349" s="1"/>
      <c r="AH349" s="1"/>
      <c r="AI349" s="1"/>
      <c r="AJ349" s="1"/>
      <c r="AK349" s="1"/>
      <c r="AL349" s="1"/>
      <c r="AM349" s="1"/>
      <c r="AN349" s="1"/>
      <c r="AO349" s="1"/>
      <c r="AP349" s="1"/>
      <c r="AQ349" s="1"/>
      <c r="AR349" s="1"/>
      <c r="AS349" s="1"/>
      <c r="AT349" s="1"/>
      <c r="AU349" s="1"/>
      <c r="AV349" s="1"/>
    </row>
    <row r="350" spans="7:48" x14ac:dyDescent="0.15">
      <c r="G350" s="68" t="s">
        <v>190</v>
      </c>
      <c r="H350" s="68" t="s">
        <v>191</v>
      </c>
      <c r="I350" s="69" t="s">
        <v>189</v>
      </c>
      <c r="J350" s="1" t="s">
        <v>471</v>
      </c>
      <c r="K350" s="1"/>
      <c r="P350" s="69"/>
      <c r="Q350" s="70"/>
      <c r="R350" s="70"/>
      <c r="Y350" s="1"/>
      <c r="Z350" s="22"/>
      <c r="AA350" s="22"/>
      <c r="AB350" s="1"/>
      <c r="AC350" s="1"/>
      <c r="AD350" s="1"/>
      <c r="AE350" s="1"/>
      <c r="AF350" s="1"/>
      <c r="AG350" s="1"/>
      <c r="AH350" s="1"/>
      <c r="AI350" s="1"/>
      <c r="AJ350" s="1"/>
      <c r="AK350" s="1"/>
      <c r="AL350" s="1"/>
      <c r="AM350" s="1"/>
      <c r="AN350" s="1"/>
      <c r="AO350" s="1"/>
      <c r="AP350" s="1"/>
      <c r="AQ350" s="1"/>
      <c r="AR350" s="1"/>
      <c r="AS350" s="1"/>
      <c r="AT350" s="1"/>
      <c r="AU350" s="1"/>
      <c r="AV350" s="1"/>
    </row>
    <row r="351" spans="7:48" x14ac:dyDescent="0.15">
      <c r="G351" s="68" t="s">
        <v>211</v>
      </c>
      <c r="H351" s="68" t="s">
        <v>212</v>
      </c>
      <c r="I351" s="69" t="s">
        <v>210</v>
      </c>
      <c r="J351" s="1" t="s">
        <v>471</v>
      </c>
      <c r="K351" s="1"/>
      <c r="P351" s="69"/>
      <c r="Q351" s="70"/>
      <c r="R351" s="70"/>
      <c r="Y351" s="1"/>
      <c r="Z351" s="22"/>
      <c r="AA351" s="22"/>
      <c r="AB351" s="1"/>
      <c r="AC351" s="1"/>
      <c r="AD351" s="1"/>
      <c r="AE351" s="1"/>
      <c r="AF351" s="1"/>
      <c r="AG351" s="1"/>
      <c r="AH351" s="1"/>
      <c r="AI351" s="1"/>
      <c r="AJ351" s="1"/>
      <c r="AK351" s="1"/>
      <c r="AL351" s="1"/>
      <c r="AM351" s="1"/>
      <c r="AN351" s="1"/>
      <c r="AO351" s="1"/>
      <c r="AP351" s="1"/>
      <c r="AQ351" s="1"/>
      <c r="AR351" s="1"/>
      <c r="AS351" s="1"/>
      <c r="AT351" s="1"/>
      <c r="AU351" s="1"/>
      <c r="AV351" s="1"/>
    </row>
    <row r="352" spans="7:48" x14ac:dyDescent="0.15">
      <c r="G352" s="68" t="s">
        <v>234</v>
      </c>
      <c r="H352" s="68" t="s">
        <v>235</v>
      </c>
      <c r="I352" s="69" t="s">
        <v>233</v>
      </c>
      <c r="J352" s="1" t="s">
        <v>471</v>
      </c>
      <c r="K352" s="1"/>
      <c r="P352" s="69"/>
      <c r="Q352" s="70"/>
      <c r="R352" s="70"/>
      <c r="Y352" s="1"/>
      <c r="Z352" s="22"/>
      <c r="AA352" s="22"/>
      <c r="AB352" s="1"/>
      <c r="AC352" s="1"/>
      <c r="AD352" s="1"/>
      <c r="AE352" s="1"/>
      <c r="AF352" s="1"/>
      <c r="AG352" s="1"/>
      <c r="AH352" s="1"/>
      <c r="AI352" s="1"/>
      <c r="AJ352" s="1"/>
      <c r="AK352" s="1"/>
      <c r="AL352" s="1"/>
      <c r="AM352" s="1"/>
      <c r="AN352" s="1"/>
      <c r="AO352" s="1"/>
      <c r="AP352" s="1"/>
      <c r="AQ352" s="1"/>
      <c r="AR352" s="1"/>
      <c r="AS352" s="1"/>
      <c r="AT352" s="1"/>
      <c r="AU352" s="1"/>
      <c r="AV352" s="1"/>
    </row>
    <row r="353" spans="7:48" x14ac:dyDescent="0.15">
      <c r="G353" s="68" t="s">
        <v>231</v>
      </c>
      <c r="H353" s="68" t="s">
        <v>232</v>
      </c>
      <c r="I353" s="69" t="s">
        <v>230</v>
      </c>
      <c r="J353" s="1" t="s">
        <v>471</v>
      </c>
      <c r="K353" s="1"/>
      <c r="P353" s="69"/>
      <c r="Q353" s="70"/>
      <c r="R353" s="70"/>
      <c r="Y353" s="1"/>
      <c r="Z353" s="22"/>
      <c r="AA353" s="22"/>
      <c r="AB353" s="1"/>
      <c r="AC353" s="1"/>
      <c r="AD353" s="1"/>
      <c r="AE353" s="1"/>
      <c r="AF353" s="1"/>
      <c r="AG353" s="1"/>
      <c r="AH353" s="1"/>
      <c r="AI353" s="1"/>
      <c r="AJ353" s="1"/>
      <c r="AK353" s="1"/>
      <c r="AL353" s="1"/>
      <c r="AM353" s="1"/>
      <c r="AN353" s="1"/>
      <c r="AO353" s="1"/>
      <c r="AP353" s="1"/>
      <c r="AQ353" s="1"/>
      <c r="AR353" s="1"/>
      <c r="AS353" s="1"/>
      <c r="AT353" s="1"/>
      <c r="AU353" s="1"/>
      <c r="AV353" s="1"/>
    </row>
    <row r="354" spans="7:48" x14ac:dyDescent="0.15">
      <c r="G354" s="68" t="s">
        <v>1145</v>
      </c>
      <c r="H354" s="68" t="s">
        <v>238</v>
      </c>
      <c r="I354" s="69" t="s">
        <v>237</v>
      </c>
      <c r="J354" s="1" t="s">
        <v>471</v>
      </c>
      <c r="K354" s="1"/>
      <c r="P354" s="69"/>
      <c r="Q354" s="70"/>
      <c r="R354" s="70"/>
      <c r="Y354" s="1"/>
      <c r="Z354" s="22"/>
      <c r="AA354" s="22"/>
      <c r="AB354" s="1"/>
      <c r="AC354" s="1"/>
      <c r="AD354" s="1"/>
      <c r="AE354" s="1"/>
      <c r="AF354" s="1"/>
      <c r="AG354" s="1"/>
      <c r="AH354" s="1"/>
      <c r="AI354" s="1"/>
      <c r="AJ354" s="1"/>
      <c r="AK354" s="1"/>
      <c r="AL354" s="1"/>
      <c r="AM354" s="1"/>
      <c r="AN354" s="1"/>
      <c r="AO354" s="1"/>
      <c r="AP354" s="1"/>
      <c r="AQ354" s="1"/>
      <c r="AR354" s="1"/>
      <c r="AS354" s="1"/>
      <c r="AT354" s="1"/>
      <c r="AU354" s="1"/>
      <c r="AV354" s="1"/>
    </row>
    <row r="355" spans="7:48" x14ac:dyDescent="0.15">
      <c r="G355" s="68" t="s">
        <v>1395</v>
      </c>
      <c r="H355" s="68" t="s">
        <v>240</v>
      </c>
      <c r="I355" s="69" t="s">
        <v>239</v>
      </c>
      <c r="J355" s="1" t="s">
        <v>471</v>
      </c>
      <c r="K355" s="1"/>
      <c r="P355" s="69"/>
      <c r="Q355" s="70"/>
      <c r="R355" s="70"/>
      <c r="Y355" s="1"/>
      <c r="Z355" s="22"/>
      <c r="AA355" s="22"/>
      <c r="AB355" s="1"/>
      <c r="AC355" s="1"/>
      <c r="AD355" s="1"/>
      <c r="AE355" s="1"/>
      <c r="AF355" s="1"/>
      <c r="AG355" s="1"/>
      <c r="AH355" s="1"/>
      <c r="AI355" s="1"/>
      <c r="AJ355" s="1"/>
      <c r="AK355" s="1"/>
      <c r="AL355" s="1"/>
      <c r="AM355" s="1"/>
      <c r="AN355" s="1"/>
      <c r="AO355" s="1"/>
      <c r="AP355" s="1"/>
      <c r="AQ355" s="1"/>
      <c r="AR355" s="1"/>
      <c r="AS355" s="1"/>
      <c r="AT355" s="1"/>
      <c r="AU355" s="1"/>
      <c r="AV355" s="1"/>
    </row>
    <row r="356" spans="7:48" x14ac:dyDescent="0.15">
      <c r="G356" s="68" t="s">
        <v>1396</v>
      </c>
      <c r="H356" s="68" t="s">
        <v>162</v>
      </c>
      <c r="I356" s="69" t="s">
        <v>161</v>
      </c>
      <c r="J356" s="1" t="s">
        <v>471</v>
      </c>
      <c r="K356" s="1"/>
      <c r="P356" s="69"/>
      <c r="Q356" s="70"/>
      <c r="R356" s="70"/>
      <c r="Y356" s="1"/>
      <c r="Z356" s="22"/>
      <c r="AA356" s="22"/>
      <c r="AB356" s="1"/>
      <c r="AC356" s="1"/>
      <c r="AD356" s="1"/>
      <c r="AE356" s="1"/>
      <c r="AF356" s="1"/>
      <c r="AG356" s="1"/>
      <c r="AH356" s="1"/>
      <c r="AI356" s="1"/>
      <c r="AJ356" s="1"/>
      <c r="AK356" s="1"/>
      <c r="AL356" s="1"/>
      <c r="AM356" s="1"/>
      <c r="AN356" s="1"/>
      <c r="AO356" s="1"/>
      <c r="AP356" s="1"/>
      <c r="AQ356" s="1"/>
      <c r="AR356" s="1"/>
      <c r="AS356" s="1"/>
      <c r="AT356" s="1"/>
      <c r="AU356" s="1"/>
      <c r="AV356" s="1"/>
    </row>
    <row r="357" spans="7:48" x14ac:dyDescent="0.15">
      <c r="G357" s="68" t="s">
        <v>1429</v>
      </c>
      <c r="H357" s="68" t="s">
        <v>1430</v>
      </c>
      <c r="I357" s="69" t="s">
        <v>236</v>
      </c>
      <c r="J357" s="1" t="s">
        <v>471</v>
      </c>
      <c r="K357" s="1"/>
      <c r="P357" s="69"/>
      <c r="Q357" s="70"/>
      <c r="R357" s="70"/>
      <c r="Y357" s="1"/>
      <c r="Z357" s="22"/>
      <c r="AA357" s="22"/>
      <c r="AB357" s="1"/>
      <c r="AC357" s="1"/>
      <c r="AD357" s="1"/>
      <c r="AE357" s="1"/>
      <c r="AF357" s="1"/>
      <c r="AG357" s="1"/>
      <c r="AH357" s="1"/>
      <c r="AI357" s="1"/>
      <c r="AJ357" s="1"/>
      <c r="AK357" s="1"/>
      <c r="AL357" s="1"/>
      <c r="AM357" s="1"/>
      <c r="AN357" s="1"/>
      <c r="AO357" s="1"/>
      <c r="AP357" s="1"/>
      <c r="AQ357" s="1"/>
      <c r="AR357" s="1"/>
      <c r="AS357" s="1"/>
      <c r="AT357" s="1"/>
      <c r="AU357" s="1"/>
      <c r="AV357" s="1"/>
    </row>
    <row r="358" spans="7:48" x14ac:dyDescent="0.15">
      <c r="G358" s="68" t="s">
        <v>1397</v>
      </c>
      <c r="H358" s="68" t="s">
        <v>217</v>
      </c>
      <c r="I358" s="69" t="s">
        <v>216</v>
      </c>
      <c r="J358" s="1" t="s">
        <v>471</v>
      </c>
      <c r="K358" s="1"/>
      <c r="P358" s="69"/>
      <c r="Q358" s="70"/>
      <c r="R358" s="70"/>
      <c r="Y358" s="1"/>
      <c r="Z358" s="22"/>
      <c r="AA358" s="22"/>
      <c r="AB358" s="1"/>
      <c r="AC358" s="1"/>
      <c r="AD358" s="1"/>
      <c r="AE358" s="1"/>
      <c r="AF358" s="1"/>
      <c r="AG358" s="1"/>
      <c r="AH358" s="1"/>
      <c r="AI358" s="1"/>
      <c r="AJ358" s="1"/>
      <c r="AK358" s="1"/>
      <c r="AL358" s="1"/>
      <c r="AM358" s="1"/>
      <c r="AN358" s="1"/>
      <c r="AO358" s="1"/>
      <c r="AP358" s="1"/>
      <c r="AQ358" s="1"/>
      <c r="AR358" s="1"/>
      <c r="AS358" s="1"/>
      <c r="AT358" s="1"/>
      <c r="AU358" s="1"/>
      <c r="AV358" s="1"/>
    </row>
    <row r="359" spans="7:48" x14ac:dyDescent="0.15">
      <c r="G359" s="68" t="s">
        <v>1431</v>
      </c>
      <c r="H359" s="68" t="s">
        <v>1146</v>
      </c>
      <c r="I359" s="69" t="s">
        <v>1432</v>
      </c>
      <c r="J359" s="1" t="s">
        <v>471</v>
      </c>
      <c r="K359" s="1"/>
      <c r="P359" s="69"/>
      <c r="Q359" s="70"/>
      <c r="R359" s="70"/>
      <c r="Y359" s="1"/>
      <c r="Z359" s="22"/>
      <c r="AA359" s="22"/>
      <c r="AB359" s="1"/>
      <c r="AC359" s="1"/>
      <c r="AD359" s="1"/>
      <c r="AE359" s="1"/>
      <c r="AF359" s="1"/>
      <c r="AG359" s="1"/>
      <c r="AH359" s="1"/>
      <c r="AI359" s="1"/>
      <c r="AJ359" s="1"/>
      <c r="AK359" s="1"/>
      <c r="AL359" s="1"/>
      <c r="AM359" s="1"/>
      <c r="AN359" s="1"/>
      <c r="AO359" s="1"/>
      <c r="AP359" s="1"/>
      <c r="AQ359" s="1"/>
      <c r="AR359" s="1"/>
      <c r="AS359" s="1"/>
      <c r="AT359" s="1"/>
      <c r="AU359" s="1"/>
      <c r="AV359" s="1"/>
    </row>
    <row r="360" spans="7:48" x14ac:dyDescent="0.15">
      <c r="G360" s="68" t="s">
        <v>281</v>
      </c>
      <c r="H360" s="68" t="s">
        <v>282</v>
      </c>
      <c r="I360" s="69" t="s">
        <v>280</v>
      </c>
      <c r="J360" s="1" t="s">
        <v>470</v>
      </c>
      <c r="K360" s="1"/>
      <c r="P360" s="69"/>
      <c r="Q360" s="70"/>
      <c r="R360" s="70"/>
      <c r="Y360" s="1"/>
      <c r="Z360" s="22"/>
      <c r="AA360" s="22"/>
      <c r="AB360" s="1"/>
      <c r="AC360" s="1"/>
      <c r="AD360" s="1"/>
      <c r="AE360" s="1"/>
      <c r="AF360" s="1"/>
      <c r="AG360" s="1"/>
      <c r="AH360" s="1"/>
      <c r="AI360" s="1"/>
      <c r="AJ360" s="1"/>
      <c r="AK360" s="1"/>
      <c r="AL360" s="1"/>
      <c r="AM360" s="1"/>
      <c r="AN360" s="1"/>
      <c r="AO360" s="1"/>
      <c r="AP360" s="1"/>
      <c r="AQ360" s="1"/>
      <c r="AR360" s="1"/>
      <c r="AS360" s="1"/>
      <c r="AT360" s="1"/>
      <c r="AU360" s="1"/>
      <c r="AV360" s="1"/>
    </row>
    <row r="361" spans="7:48" x14ac:dyDescent="0.15">
      <c r="G361" s="68" t="s">
        <v>284</v>
      </c>
      <c r="H361" s="68" t="s">
        <v>285</v>
      </c>
      <c r="I361" s="69" t="s">
        <v>283</v>
      </c>
      <c r="J361" s="1" t="s">
        <v>470</v>
      </c>
      <c r="K361" s="1"/>
      <c r="P361" s="69"/>
      <c r="Q361" s="70"/>
      <c r="R361" s="70"/>
      <c r="Y361" s="1"/>
      <c r="Z361" s="22"/>
      <c r="AA361" s="22"/>
      <c r="AB361" s="1"/>
      <c r="AC361" s="1"/>
      <c r="AD361" s="1"/>
      <c r="AE361" s="1"/>
      <c r="AF361" s="1"/>
      <c r="AG361" s="1"/>
      <c r="AH361" s="1"/>
      <c r="AI361" s="1"/>
      <c r="AJ361" s="1"/>
      <c r="AK361" s="1"/>
      <c r="AL361" s="1"/>
      <c r="AM361" s="1"/>
      <c r="AN361" s="1"/>
      <c r="AO361" s="1"/>
      <c r="AP361" s="1"/>
      <c r="AQ361" s="1"/>
      <c r="AR361" s="1"/>
      <c r="AS361" s="1"/>
      <c r="AT361" s="1"/>
      <c r="AU361" s="1"/>
      <c r="AV361" s="1"/>
    </row>
    <row r="362" spans="7:48" x14ac:dyDescent="0.15">
      <c r="G362" s="68" t="s">
        <v>287</v>
      </c>
      <c r="H362" s="68" t="s">
        <v>288</v>
      </c>
      <c r="I362" s="69" t="s">
        <v>286</v>
      </c>
      <c r="J362" s="1" t="s">
        <v>470</v>
      </c>
      <c r="K362" s="1"/>
      <c r="P362" s="69"/>
      <c r="Q362" s="70"/>
      <c r="R362" s="70"/>
      <c r="Y362" s="1"/>
      <c r="Z362" s="22"/>
      <c r="AA362" s="22"/>
      <c r="AB362" s="1"/>
      <c r="AC362" s="1"/>
      <c r="AD362" s="1"/>
      <c r="AE362" s="1"/>
      <c r="AF362" s="1"/>
      <c r="AG362" s="1"/>
      <c r="AH362" s="1"/>
      <c r="AI362" s="1"/>
      <c r="AJ362" s="1"/>
      <c r="AK362" s="1"/>
      <c r="AL362" s="1"/>
      <c r="AM362" s="1"/>
      <c r="AN362" s="1"/>
      <c r="AO362" s="1"/>
      <c r="AP362" s="1"/>
      <c r="AQ362" s="1"/>
      <c r="AR362" s="1"/>
      <c r="AS362" s="1"/>
      <c r="AT362" s="1"/>
      <c r="AU362" s="1"/>
      <c r="AV362" s="1"/>
    </row>
    <row r="363" spans="7:48" x14ac:dyDescent="0.15">
      <c r="G363" s="68" t="s">
        <v>290</v>
      </c>
      <c r="H363" s="68" t="s">
        <v>291</v>
      </c>
      <c r="I363" s="69" t="s">
        <v>289</v>
      </c>
      <c r="J363" s="1" t="s">
        <v>470</v>
      </c>
      <c r="K363" s="1"/>
      <c r="P363" s="69"/>
      <c r="Q363" s="70"/>
      <c r="R363" s="70"/>
      <c r="Y363" s="1"/>
      <c r="Z363" s="22"/>
      <c r="AA363" s="22"/>
      <c r="AB363" s="1"/>
      <c r="AC363" s="1"/>
      <c r="AD363" s="1"/>
      <c r="AE363" s="1"/>
      <c r="AF363" s="1"/>
      <c r="AG363" s="1"/>
      <c r="AH363" s="1"/>
      <c r="AI363" s="1"/>
      <c r="AJ363" s="1"/>
      <c r="AK363" s="1"/>
      <c r="AL363" s="1"/>
      <c r="AM363" s="1"/>
      <c r="AN363" s="1"/>
      <c r="AO363" s="1"/>
      <c r="AP363" s="1"/>
      <c r="AQ363" s="1"/>
      <c r="AR363" s="1"/>
      <c r="AS363" s="1"/>
      <c r="AT363" s="1"/>
      <c r="AU363" s="1"/>
      <c r="AV363" s="1"/>
    </row>
    <row r="364" spans="7:48" x14ac:dyDescent="0.15">
      <c r="G364" s="68" t="s">
        <v>293</v>
      </c>
      <c r="H364" s="68" t="s">
        <v>294</v>
      </c>
      <c r="I364" s="69" t="s">
        <v>292</v>
      </c>
      <c r="J364" s="1" t="s">
        <v>470</v>
      </c>
      <c r="K364" s="1"/>
      <c r="P364" s="69"/>
      <c r="Q364" s="70"/>
      <c r="R364" s="70"/>
      <c r="Y364" s="1"/>
      <c r="Z364" s="22"/>
      <c r="AA364" s="22"/>
      <c r="AB364" s="1"/>
      <c r="AC364" s="1"/>
      <c r="AD364" s="1"/>
      <c r="AE364" s="1"/>
      <c r="AF364" s="1"/>
      <c r="AG364" s="1"/>
      <c r="AH364" s="1"/>
      <c r="AI364" s="1"/>
      <c r="AJ364" s="1"/>
      <c r="AK364" s="1"/>
      <c r="AL364" s="1"/>
      <c r="AM364" s="1"/>
      <c r="AN364" s="1"/>
      <c r="AO364" s="1"/>
      <c r="AP364" s="1"/>
      <c r="AQ364" s="1"/>
      <c r="AR364" s="1"/>
      <c r="AS364" s="1"/>
      <c r="AT364" s="1"/>
      <c r="AU364" s="1"/>
      <c r="AV364" s="1"/>
    </row>
    <row r="365" spans="7:48" x14ac:dyDescent="0.15">
      <c r="G365" s="68" t="s">
        <v>296</v>
      </c>
      <c r="H365" s="68" t="s">
        <v>297</v>
      </c>
      <c r="I365" s="69" t="s">
        <v>295</v>
      </c>
      <c r="J365" s="1" t="s">
        <v>470</v>
      </c>
      <c r="K365" s="1"/>
      <c r="P365" s="69"/>
      <c r="Q365" s="70"/>
      <c r="R365" s="70"/>
      <c r="Y365" s="1"/>
      <c r="Z365" s="22"/>
      <c r="AA365" s="22"/>
      <c r="AB365" s="1"/>
      <c r="AC365" s="1"/>
      <c r="AD365" s="1"/>
      <c r="AE365" s="1"/>
      <c r="AF365" s="1"/>
      <c r="AG365" s="1"/>
      <c r="AH365" s="1"/>
      <c r="AI365" s="1"/>
      <c r="AJ365" s="1"/>
      <c r="AK365" s="1"/>
      <c r="AL365" s="1"/>
      <c r="AM365" s="1"/>
      <c r="AN365" s="1"/>
      <c r="AO365" s="1"/>
      <c r="AP365" s="1"/>
      <c r="AQ365" s="1"/>
      <c r="AR365" s="1"/>
      <c r="AS365" s="1"/>
      <c r="AT365" s="1"/>
      <c r="AU365" s="1"/>
      <c r="AV365" s="1"/>
    </row>
    <row r="366" spans="7:48" x14ac:dyDescent="0.15">
      <c r="G366" s="68" t="s">
        <v>299</v>
      </c>
      <c r="H366" s="68" t="s">
        <v>300</v>
      </c>
      <c r="I366" s="69" t="s">
        <v>298</v>
      </c>
      <c r="J366" s="1" t="s">
        <v>470</v>
      </c>
      <c r="K366" s="1"/>
      <c r="P366" s="69"/>
      <c r="Q366" s="70"/>
      <c r="R366" s="70"/>
      <c r="Y366" s="1"/>
      <c r="Z366" s="22"/>
      <c r="AA366" s="22"/>
      <c r="AB366" s="1"/>
      <c r="AC366" s="1"/>
      <c r="AD366" s="1"/>
      <c r="AE366" s="1"/>
      <c r="AF366" s="1"/>
      <c r="AG366" s="1"/>
      <c r="AH366" s="1"/>
      <c r="AI366" s="1"/>
      <c r="AJ366" s="1"/>
      <c r="AK366" s="1"/>
      <c r="AL366" s="1"/>
      <c r="AM366" s="1"/>
      <c r="AN366" s="1"/>
      <c r="AO366" s="1"/>
      <c r="AP366" s="1"/>
      <c r="AQ366" s="1"/>
      <c r="AR366" s="1"/>
      <c r="AS366" s="1"/>
      <c r="AT366" s="1"/>
      <c r="AU366" s="1"/>
      <c r="AV366" s="1"/>
    </row>
    <row r="367" spans="7:48" x14ac:dyDescent="0.15">
      <c r="G367" s="68" t="s">
        <v>1398</v>
      </c>
      <c r="H367" s="68" t="s">
        <v>1147</v>
      </c>
      <c r="I367" s="69" t="s">
        <v>441</v>
      </c>
      <c r="J367" s="1" t="s">
        <v>470</v>
      </c>
      <c r="K367" s="1"/>
      <c r="P367" s="69"/>
      <c r="Q367" s="70"/>
      <c r="R367" s="70"/>
      <c r="Y367" s="1"/>
      <c r="Z367" s="22"/>
      <c r="AA367" s="22"/>
      <c r="AB367" s="1"/>
      <c r="AC367" s="1"/>
      <c r="AD367" s="1"/>
      <c r="AE367" s="1"/>
      <c r="AF367" s="1"/>
      <c r="AG367" s="1"/>
      <c r="AH367" s="1"/>
      <c r="AI367" s="1"/>
      <c r="AJ367" s="1"/>
      <c r="AK367" s="1"/>
      <c r="AL367" s="1"/>
      <c r="AM367" s="1"/>
      <c r="AN367" s="1"/>
      <c r="AO367" s="1"/>
      <c r="AP367" s="1"/>
      <c r="AQ367" s="1"/>
      <c r="AR367" s="1"/>
      <c r="AS367" s="1"/>
      <c r="AT367" s="1"/>
      <c r="AU367" s="1"/>
      <c r="AV367" s="1"/>
    </row>
    <row r="368" spans="7:48" x14ac:dyDescent="0.15">
      <c r="G368" s="68" t="s">
        <v>442</v>
      </c>
      <c r="H368" s="68" t="s">
        <v>443</v>
      </c>
      <c r="I368" s="69" t="s">
        <v>301</v>
      </c>
      <c r="J368" s="1" t="s">
        <v>470</v>
      </c>
      <c r="K368" s="1"/>
      <c r="P368" s="69"/>
      <c r="Q368" s="70"/>
      <c r="R368" s="70"/>
      <c r="Y368" s="1"/>
      <c r="Z368" s="22"/>
      <c r="AA368" s="22"/>
      <c r="AB368" s="1"/>
      <c r="AC368" s="1"/>
      <c r="AD368" s="1"/>
      <c r="AE368" s="1"/>
      <c r="AF368" s="1"/>
      <c r="AG368" s="1"/>
      <c r="AH368" s="1"/>
      <c r="AI368" s="1"/>
      <c r="AJ368" s="1"/>
      <c r="AK368" s="1"/>
      <c r="AL368" s="1"/>
      <c r="AM368" s="1"/>
      <c r="AN368" s="1"/>
      <c r="AO368" s="1"/>
      <c r="AP368" s="1"/>
      <c r="AQ368" s="1"/>
      <c r="AR368" s="1"/>
      <c r="AS368" s="1"/>
      <c r="AT368" s="1"/>
      <c r="AU368" s="1"/>
      <c r="AV368" s="1"/>
    </row>
    <row r="369" spans="7:48" x14ac:dyDescent="0.15">
      <c r="G369" s="68" t="s">
        <v>302</v>
      </c>
      <c r="H369" s="68" t="s">
        <v>303</v>
      </c>
      <c r="I369" s="69" t="s">
        <v>304</v>
      </c>
      <c r="J369" s="1" t="s">
        <v>470</v>
      </c>
      <c r="K369" s="1"/>
      <c r="P369" s="69"/>
      <c r="Q369" s="70"/>
      <c r="R369" s="70"/>
      <c r="Y369" s="1"/>
      <c r="Z369" s="22"/>
      <c r="AA369" s="22"/>
      <c r="AB369" s="1"/>
      <c r="AC369" s="1"/>
      <c r="AD369" s="1"/>
      <c r="AE369" s="1"/>
      <c r="AF369" s="1"/>
      <c r="AG369" s="1"/>
      <c r="AH369" s="1"/>
      <c r="AI369" s="1"/>
      <c r="AJ369" s="1"/>
      <c r="AK369" s="1"/>
      <c r="AL369" s="1"/>
      <c r="AM369" s="1"/>
      <c r="AN369" s="1"/>
      <c r="AO369" s="1"/>
      <c r="AP369" s="1"/>
      <c r="AQ369" s="1"/>
      <c r="AR369" s="1"/>
      <c r="AS369" s="1"/>
      <c r="AT369" s="1"/>
      <c r="AU369" s="1"/>
      <c r="AV369" s="1"/>
    </row>
    <row r="370" spans="7:48" x14ac:dyDescent="0.15">
      <c r="G370" s="68" t="s">
        <v>1039</v>
      </c>
      <c r="H370" s="68" t="s">
        <v>305</v>
      </c>
      <c r="I370" s="69" t="s">
        <v>444</v>
      </c>
      <c r="J370" s="1" t="s">
        <v>470</v>
      </c>
      <c r="K370" s="1"/>
      <c r="P370" s="69"/>
      <c r="Q370" s="70"/>
      <c r="R370" s="70"/>
      <c r="Y370" s="1"/>
      <c r="Z370" s="22"/>
      <c r="AA370" s="22"/>
      <c r="AB370" s="1"/>
      <c r="AC370" s="1"/>
      <c r="AD370" s="1"/>
      <c r="AE370" s="1"/>
      <c r="AF370" s="1"/>
      <c r="AG370" s="1"/>
      <c r="AH370" s="1"/>
      <c r="AI370" s="1"/>
      <c r="AJ370" s="1"/>
      <c r="AK370" s="1"/>
      <c r="AL370" s="1"/>
      <c r="AM370" s="1"/>
      <c r="AN370" s="1"/>
      <c r="AO370" s="1"/>
      <c r="AP370" s="1"/>
      <c r="AQ370" s="1"/>
      <c r="AR370" s="1"/>
      <c r="AS370" s="1"/>
      <c r="AT370" s="1"/>
      <c r="AU370" s="1"/>
      <c r="AV370" s="1"/>
    </row>
    <row r="371" spans="7:48" x14ac:dyDescent="0.15">
      <c r="G371" s="68" t="s">
        <v>1040</v>
      </c>
      <c r="H371" s="68" t="s">
        <v>445</v>
      </c>
      <c r="I371" s="69" t="s">
        <v>306</v>
      </c>
      <c r="J371" s="1" t="s">
        <v>470</v>
      </c>
      <c r="K371" s="1"/>
      <c r="P371" s="69"/>
      <c r="Q371" s="70"/>
      <c r="R371" s="70"/>
      <c r="Y371" s="1"/>
      <c r="Z371" s="22"/>
      <c r="AA371" s="22"/>
      <c r="AB371" s="1"/>
      <c r="AC371" s="1"/>
      <c r="AD371" s="1"/>
      <c r="AE371" s="1"/>
      <c r="AF371" s="1"/>
      <c r="AG371" s="1"/>
      <c r="AH371" s="1"/>
      <c r="AI371" s="1"/>
      <c r="AJ371" s="1"/>
      <c r="AK371" s="1"/>
      <c r="AL371" s="1"/>
      <c r="AM371" s="1"/>
      <c r="AN371" s="1"/>
      <c r="AO371" s="1"/>
      <c r="AP371" s="1"/>
      <c r="AQ371" s="1"/>
      <c r="AR371" s="1"/>
      <c r="AS371" s="1"/>
      <c r="AT371" s="1"/>
      <c r="AU371" s="1"/>
      <c r="AV371" s="1"/>
    </row>
    <row r="372" spans="7:48" x14ac:dyDescent="0.15">
      <c r="G372" s="68" t="s">
        <v>1041</v>
      </c>
      <c r="H372" s="68" t="s">
        <v>307</v>
      </c>
      <c r="I372" s="69" t="s">
        <v>308</v>
      </c>
      <c r="J372" s="1" t="s">
        <v>470</v>
      </c>
      <c r="K372" s="1"/>
      <c r="P372" s="69"/>
      <c r="Q372" s="70"/>
      <c r="R372" s="70"/>
      <c r="Y372" s="1"/>
      <c r="Z372" s="22"/>
      <c r="AA372" s="22"/>
      <c r="AB372" s="1"/>
      <c r="AC372" s="1"/>
      <c r="AD372" s="1"/>
      <c r="AE372" s="1"/>
      <c r="AF372" s="1"/>
      <c r="AG372" s="1"/>
      <c r="AH372" s="1"/>
      <c r="AI372" s="1"/>
      <c r="AJ372" s="1"/>
      <c r="AK372" s="1"/>
      <c r="AL372" s="1"/>
      <c r="AM372" s="1"/>
      <c r="AN372" s="1"/>
      <c r="AO372" s="1"/>
      <c r="AP372" s="1"/>
      <c r="AQ372" s="1"/>
      <c r="AR372" s="1"/>
      <c r="AS372" s="1"/>
      <c r="AT372" s="1"/>
      <c r="AU372" s="1"/>
      <c r="AV372" s="1"/>
    </row>
    <row r="373" spans="7:48" x14ac:dyDescent="0.15">
      <c r="G373" s="68" t="s">
        <v>1042</v>
      </c>
      <c r="H373" s="68" t="s">
        <v>309</v>
      </c>
      <c r="I373" s="69" t="s">
        <v>310</v>
      </c>
      <c r="J373" s="1" t="s">
        <v>470</v>
      </c>
      <c r="K373" s="1"/>
      <c r="P373" s="69"/>
      <c r="Q373" s="70"/>
      <c r="R373" s="70"/>
      <c r="Y373" s="1"/>
      <c r="Z373" s="22"/>
      <c r="AA373" s="22"/>
      <c r="AB373" s="1"/>
      <c r="AC373" s="1"/>
      <c r="AD373" s="1"/>
      <c r="AE373" s="1"/>
      <c r="AF373" s="1"/>
      <c r="AG373" s="1"/>
      <c r="AH373" s="1"/>
      <c r="AI373" s="1"/>
      <c r="AJ373" s="1"/>
      <c r="AK373" s="1"/>
      <c r="AL373" s="1"/>
      <c r="AM373" s="1"/>
      <c r="AN373" s="1"/>
      <c r="AO373" s="1"/>
      <c r="AP373" s="1"/>
      <c r="AQ373" s="1"/>
      <c r="AR373" s="1"/>
      <c r="AS373" s="1"/>
      <c r="AT373" s="1"/>
      <c r="AU373" s="1"/>
      <c r="AV373" s="1"/>
    </row>
    <row r="374" spans="7:48" x14ac:dyDescent="0.15">
      <c r="G374" s="68" t="s">
        <v>1043</v>
      </c>
      <c r="H374" s="68" t="s">
        <v>311</v>
      </c>
      <c r="I374" s="69" t="s">
        <v>312</v>
      </c>
      <c r="J374" s="1" t="s">
        <v>470</v>
      </c>
      <c r="K374" s="1"/>
      <c r="P374" s="69"/>
      <c r="Q374" s="70"/>
      <c r="R374" s="70"/>
      <c r="Y374" s="1"/>
      <c r="Z374" s="22"/>
      <c r="AA374" s="22"/>
      <c r="AB374" s="1"/>
      <c r="AC374" s="1"/>
      <c r="AD374" s="1"/>
      <c r="AE374" s="1"/>
      <c r="AF374" s="1"/>
      <c r="AG374" s="1"/>
      <c r="AH374" s="1"/>
      <c r="AI374" s="1"/>
      <c r="AJ374" s="1"/>
      <c r="AK374" s="1"/>
      <c r="AL374" s="1"/>
      <c r="AM374" s="1"/>
      <c r="AN374" s="1"/>
      <c r="AO374" s="1"/>
      <c r="AP374" s="1"/>
      <c r="AQ374" s="1"/>
      <c r="AR374" s="1"/>
      <c r="AS374" s="1"/>
      <c r="AT374" s="1"/>
      <c r="AU374" s="1"/>
      <c r="AV374" s="1"/>
    </row>
    <row r="375" spans="7:48" x14ac:dyDescent="0.15">
      <c r="G375" s="68" t="s">
        <v>313</v>
      </c>
      <c r="H375" s="68" t="s">
        <v>314</v>
      </c>
      <c r="I375" s="69" t="s">
        <v>446</v>
      </c>
      <c r="J375" s="1" t="s">
        <v>470</v>
      </c>
      <c r="K375" s="1"/>
      <c r="P375" s="69"/>
      <c r="Q375" s="70"/>
      <c r="R375" s="70"/>
      <c r="Y375" s="1"/>
      <c r="Z375" s="22"/>
      <c r="AA375" s="22"/>
      <c r="AB375" s="1"/>
      <c r="AC375" s="1"/>
      <c r="AD375" s="1"/>
      <c r="AE375" s="1"/>
      <c r="AF375" s="1"/>
      <c r="AG375" s="1"/>
      <c r="AH375" s="1"/>
      <c r="AI375" s="1"/>
      <c r="AJ375" s="1"/>
      <c r="AK375" s="1"/>
      <c r="AL375" s="1"/>
      <c r="AM375" s="1"/>
      <c r="AN375" s="1"/>
      <c r="AO375" s="1"/>
      <c r="AP375" s="1"/>
      <c r="AQ375" s="1"/>
      <c r="AR375" s="1"/>
      <c r="AS375" s="1"/>
      <c r="AT375" s="1"/>
      <c r="AU375" s="1"/>
      <c r="AV375" s="1"/>
    </row>
    <row r="376" spans="7:48" x14ac:dyDescent="0.15">
      <c r="G376" s="68" t="s">
        <v>447</v>
      </c>
      <c r="H376" s="68" t="s">
        <v>1148</v>
      </c>
      <c r="I376" s="69" t="s">
        <v>272</v>
      </c>
      <c r="J376" s="1" t="s">
        <v>470</v>
      </c>
      <c r="K376" s="1"/>
      <c r="P376" s="69"/>
      <c r="Q376" s="70"/>
      <c r="R376" s="70"/>
      <c r="Y376" s="1"/>
      <c r="Z376" s="22"/>
      <c r="AA376" s="22"/>
      <c r="AB376" s="1"/>
      <c r="AC376" s="1"/>
      <c r="AD376" s="1"/>
      <c r="AE376" s="1"/>
      <c r="AF376" s="1"/>
      <c r="AG376" s="1"/>
      <c r="AH376" s="1"/>
      <c r="AI376" s="1"/>
      <c r="AJ376" s="1"/>
      <c r="AK376" s="1"/>
      <c r="AL376" s="1"/>
      <c r="AM376" s="1"/>
      <c r="AN376" s="1"/>
      <c r="AO376" s="1"/>
      <c r="AP376" s="1"/>
      <c r="AQ376" s="1"/>
      <c r="AR376" s="1"/>
      <c r="AS376" s="1"/>
      <c r="AT376" s="1"/>
      <c r="AU376" s="1"/>
      <c r="AV376" s="1"/>
    </row>
    <row r="377" spans="7:48" x14ac:dyDescent="0.15">
      <c r="G377" s="68" t="s">
        <v>273</v>
      </c>
      <c r="H377" s="68" t="s">
        <v>274</v>
      </c>
      <c r="I377" s="69" t="s">
        <v>275</v>
      </c>
      <c r="J377" s="1" t="s">
        <v>470</v>
      </c>
      <c r="K377" s="1"/>
      <c r="P377" s="69"/>
      <c r="Q377" s="70"/>
      <c r="R377" s="70"/>
      <c r="Y377" s="1"/>
      <c r="Z377" s="22"/>
      <c r="AA377" s="22"/>
      <c r="AB377" s="1"/>
      <c r="AC377" s="1"/>
      <c r="AD377" s="1"/>
      <c r="AE377" s="1"/>
      <c r="AF377" s="1"/>
      <c r="AG377" s="1"/>
      <c r="AH377" s="1"/>
      <c r="AI377" s="1"/>
      <c r="AJ377" s="1"/>
      <c r="AK377" s="1"/>
      <c r="AL377" s="1"/>
      <c r="AM377" s="1"/>
      <c r="AN377" s="1"/>
      <c r="AO377" s="1"/>
      <c r="AP377" s="1"/>
      <c r="AQ377" s="1"/>
      <c r="AR377" s="1"/>
      <c r="AS377" s="1"/>
      <c r="AT377" s="1"/>
      <c r="AU377" s="1"/>
      <c r="AV377" s="1"/>
    </row>
    <row r="378" spans="7:48" x14ac:dyDescent="0.15">
      <c r="G378" s="68" t="s">
        <v>276</v>
      </c>
      <c r="H378" s="68" t="s">
        <v>277</v>
      </c>
      <c r="I378" s="69" t="s">
        <v>278</v>
      </c>
      <c r="J378" s="1" t="s">
        <v>470</v>
      </c>
      <c r="K378" s="1"/>
      <c r="P378" s="69"/>
      <c r="Q378" s="70"/>
      <c r="R378" s="70"/>
      <c r="Y378" s="1"/>
      <c r="Z378" s="22"/>
      <c r="AA378" s="22"/>
      <c r="AB378" s="1"/>
      <c r="AC378" s="1"/>
      <c r="AD378" s="1"/>
      <c r="AE378" s="1"/>
      <c r="AF378" s="1"/>
      <c r="AG378" s="1"/>
      <c r="AH378" s="1"/>
      <c r="AI378" s="1"/>
      <c r="AJ378" s="1"/>
      <c r="AK378" s="1"/>
      <c r="AL378" s="1"/>
      <c r="AM378" s="1"/>
      <c r="AN378" s="1"/>
      <c r="AO378" s="1"/>
      <c r="AP378" s="1"/>
      <c r="AQ378" s="1"/>
      <c r="AR378" s="1"/>
      <c r="AS378" s="1"/>
      <c r="AT378" s="1"/>
      <c r="AU378" s="1"/>
      <c r="AV378" s="1"/>
    </row>
    <row r="379" spans="7:48" x14ac:dyDescent="0.15">
      <c r="G379" s="68" t="s">
        <v>1149</v>
      </c>
      <c r="H379" s="68" t="s">
        <v>279</v>
      </c>
      <c r="I379" s="69" t="s">
        <v>315</v>
      </c>
      <c r="J379" s="1" t="s">
        <v>470</v>
      </c>
      <c r="K379" s="1"/>
      <c r="P379" s="69"/>
      <c r="Q379" s="70"/>
      <c r="R379" s="70"/>
      <c r="Y379" s="1"/>
      <c r="Z379" s="22"/>
      <c r="AA379" s="22"/>
      <c r="AB379" s="1"/>
      <c r="AC379" s="1"/>
      <c r="AD379" s="1"/>
      <c r="AE379" s="1"/>
      <c r="AF379" s="1"/>
      <c r="AG379" s="1"/>
      <c r="AH379" s="1"/>
      <c r="AI379" s="1"/>
      <c r="AJ379" s="1"/>
      <c r="AK379" s="1"/>
      <c r="AL379" s="1"/>
      <c r="AM379" s="1"/>
      <c r="AN379" s="1"/>
      <c r="AO379" s="1"/>
      <c r="AP379" s="1"/>
      <c r="AQ379" s="1"/>
      <c r="AR379" s="1"/>
      <c r="AS379" s="1"/>
      <c r="AT379" s="1"/>
      <c r="AU379" s="1"/>
      <c r="AV379" s="1"/>
    </row>
    <row r="380" spans="7:48" x14ac:dyDescent="0.15">
      <c r="G380" s="68" t="s">
        <v>1399</v>
      </c>
      <c r="H380" s="68" t="s">
        <v>1150</v>
      </c>
      <c r="I380" s="69" t="s">
        <v>318</v>
      </c>
      <c r="J380" s="1" t="s">
        <v>470</v>
      </c>
      <c r="K380" s="1"/>
      <c r="P380" s="69"/>
      <c r="Q380" s="70"/>
      <c r="R380" s="70"/>
      <c r="Y380" s="1"/>
      <c r="Z380" s="22"/>
      <c r="AA380" s="22"/>
      <c r="AB380" s="1"/>
      <c r="AC380" s="1"/>
      <c r="AD380" s="1"/>
      <c r="AE380" s="1"/>
      <c r="AF380" s="1"/>
      <c r="AG380" s="1"/>
      <c r="AH380" s="1"/>
      <c r="AI380" s="1"/>
      <c r="AJ380" s="1"/>
      <c r="AK380" s="1"/>
      <c r="AL380" s="1"/>
      <c r="AM380" s="1"/>
      <c r="AN380" s="1"/>
      <c r="AO380" s="1"/>
      <c r="AP380" s="1"/>
      <c r="AQ380" s="1"/>
      <c r="AR380" s="1"/>
      <c r="AS380" s="1"/>
      <c r="AT380" s="1"/>
      <c r="AU380" s="1"/>
      <c r="AV380" s="1"/>
    </row>
    <row r="381" spans="7:48" x14ac:dyDescent="0.15">
      <c r="G381" s="68" t="s">
        <v>316</v>
      </c>
      <c r="H381" s="68" t="s">
        <v>317</v>
      </c>
      <c r="I381" s="69" t="s">
        <v>321</v>
      </c>
      <c r="J381" s="1" t="s">
        <v>470</v>
      </c>
      <c r="K381" s="1"/>
      <c r="P381" s="69"/>
      <c r="Q381" s="70"/>
      <c r="R381" s="70"/>
      <c r="Y381" s="1"/>
      <c r="Z381" s="22"/>
      <c r="AA381" s="22"/>
      <c r="AB381" s="1"/>
      <c r="AC381" s="1"/>
      <c r="AD381" s="1"/>
      <c r="AE381" s="1"/>
      <c r="AF381" s="1"/>
      <c r="AG381" s="1"/>
      <c r="AH381" s="1"/>
      <c r="AI381" s="1"/>
      <c r="AJ381" s="1"/>
      <c r="AK381" s="1"/>
      <c r="AL381" s="1"/>
      <c r="AM381" s="1"/>
      <c r="AN381" s="1"/>
      <c r="AO381" s="1"/>
      <c r="AP381" s="1"/>
      <c r="AQ381" s="1"/>
      <c r="AR381" s="1"/>
      <c r="AS381" s="1"/>
      <c r="AT381" s="1"/>
      <c r="AU381" s="1"/>
      <c r="AV381" s="1"/>
    </row>
    <row r="382" spans="7:48" x14ac:dyDescent="0.15">
      <c r="G382" s="68" t="s">
        <v>319</v>
      </c>
      <c r="H382" s="68" t="s">
        <v>320</v>
      </c>
      <c r="I382" s="69" t="s">
        <v>324</v>
      </c>
      <c r="J382" s="1" t="s">
        <v>470</v>
      </c>
      <c r="K382" s="1"/>
      <c r="P382" s="69"/>
      <c r="Q382" s="70"/>
      <c r="R382" s="70"/>
      <c r="Y382" s="1"/>
      <c r="Z382" s="22"/>
      <c r="AA382" s="22"/>
      <c r="AB382" s="1"/>
      <c r="AC382" s="1"/>
      <c r="AD382" s="1"/>
      <c r="AE382" s="1"/>
      <c r="AF382" s="1"/>
      <c r="AG382" s="1"/>
      <c r="AH382" s="1"/>
      <c r="AI382" s="1"/>
      <c r="AJ382" s="1"/>
      <c r="AK382" s="1"/>
      <c r="AL382" s="1"/>
      <c r="AM382" s="1"/>
      <c r="AN382" s="1"/>
      <c r="AO382" s="1"/>
      <c r="AP382" s="1"/>
      <c r="AQ382" s="1"/>
      <c r="AR382" s="1"/>
      <c r="AS382" s="1"/>
      <c r="AT382" s="1"/>
      <c r="AU382" s="1"/>
      <c r="AV382" s="1"/>
    </row>
    <row r="383" spans="7:48" x14ac:dyDescent="0.15">
      <c r="G383" s="68" t="s">
        <v>322</v>
      </c>
      <c r="H383" s="68" t="s">
        <v>323</v>
      </c>
      <c r="I383" s="69" t="s">
        <v>327</v>
      </c>
      <c r="J383" s="1" t="s">
        <v>470</v>
      </c>
      <c r="K383" s="1"/>
      <c r="P383" s="69"/>
      <c r="Q383" s="70"/>
      <c r="R383" s="70"/>
      <c r="Y383" s="1"/>
      <c r="Z383" s="22"/>
      <c r="AA383" s="22"/>
      <c r="AB383" s="1"/>
      <c r="AC383" s="1"/>
      <c r="AD383" s="1"/>
      <c r="AE383" s="1"/>
      <c r="AF383" s="1"/>
      <c r="AG383" s="1"/>
      <c r="AH383" s="1"/>
      <c r="AI383" s="1"/>
      <c r="AJ383" s="1"/>
      <c r="AK383" s="1"/>
      <c r="AL383" s="1"/>
      <c r="AM383" s="1"/>
      <c r="AN383" s="1"/>
      <c r="AO383" s="1"/>
      <c r="AP383" s="1"/>
      <c r="AQ383" s="1"/>
      <c r="AR383" s="1"/>
      <c r="AS383" s="1"/>
      <c r="AT383" s="1"/>
      <c r="AU383" s="1"/>
      <c r="AV383" s="1"/>
    </row>
    <row r="384" spans="7:48" x14ac:dyDescent="0.15">
      <c r="G384" s="68" t="s">
        <v>325</v>
      </c>
      <c r="H384" s="68" t="s">
        <v>326</v>
      </c>
      <c r="I384" s="69" t="s">
        <v>330</v>
      </c>
      <c r="J384" s="1" t="s">
        <v>470</v>
      </c>
      <c r="K384" s="1"/>
      <c r="P384" s="69"/>
      <c r="Q384" s="70"/>
      <c r="R384" s="70"/>
      <c r="Y384" s="1"/>
      <c r="Z384" s="22"/>
      <c r="AA384" s="22"/>
      <c r="AB384" s="1"/>
      <c r="AC384" s="1"/>
      <c r="AD384" s="1"/>
      <c r="AE384" s="1"/>
      <c r="AF384" s="1"/>
      <c r="AG384" s="1"/>
      <c r="AH384" s="1"/>
      <c r="AI384" s="1"/>
      <c r="AJ384" s="1"/>
      <c r="AK384" s="1"/>
      <c r="AL384" s="1"/>
      <c r="AM384" s="1"/>
      <c r="AN384" s="1"/>
      <c r="AO384" s="1"/>
      <c r="AP384" s="1"/>
      <c r="AQ384" s="1"/>
      <c r="AR384" s="1"/>
      <c r="AS384" s="1"/>
      <c r="AT384" s="1"/>
      <c r="AU384" s="1"/>
      <c r="AV384" s="1"/>
    </row>
    <row r="385" spans="7:48" x14ac:dyDescent="0.15">
      <c r="G385" s="68" t="s">
        <v>1400</v>
      </c>
      <c r="H385" s="68" t="s">
        <v>1151</v>
      </c>
      <c r="I385" s="69" t="s">
        <v>332</v>
      </c>
      <c r="J385" s="1" t="s">
        <v>470</v>
      </c>
      <c r="K385" s="1"/>
      <c r="P385" s="69"/>
      <c r="Q385" s="70"/>
      <c r="R385" s="70"/>
      <c r="Y385" s="1"/>
      <c r="Z385" s="22"/>
      <c r="AA385" s="22"/>
      <c r="AB385" s="1"/>
      <c r="AC385" s="1"/>
      <c r="AD385" s="1"/>
      <c r="AE385" s="1"/>
      <c r="AF385" s="1"/>
      <c r="AG385" s="1"/>
      <c r="AH385" s="1"/>
      <c r="AI385" s="1"/>
      <c r="AJ385" s="1"/>
      <c r="AK385" s="1"/>
      <c r="AL385" s="1"/>
      <c r="AM385" s="1"/>
      <c r="AN385" s="1"/>
      <c r="AO385" s="1"/>
      <c r="AP385" s="1"/>
      <c r="AQ385" s="1"/>
      <c r="AR385" s="1"/>
      <c r="AS385" s="1"/>
      <c r="AT385" s="1"/>
      <c r="AU385" s="1"/>
      <c r="AV385" s="1"/>
    </row>
    <row r="386" spans="7:48" x14ac:dyDescent="0.15">
      <c r="G386" s="68" t="s">
        <v>328</v>
      </c>
      <c r="H386" s="68" t="s">
        <v>329</v>
      </c>
      <c r="I386" s="69" t="s">
        <v>334</v>
      </c>
      <c r="J386" s="1" t="s">
        <v>470</v>
      </c>
      <c r="K386" s="1"/>
      <c r="P386" s="69"/>
      <c r="Q386" s="70"/>
      <c r="R386" s="70"/>
      <c r="Y386" s="1"/>
      <c r="Z386" s="22"/>
      <c r="AA386" s="22"/>
      <c r="AB386" s="1"/>
      <c r="AC386" s="1"/>
      <c r="AD386" s="1"/>
      <c r="AE386" s="1"/>
      <c r="AF386" s="1"/>
      <c r="AG386" s="1"/>
      <c r="AH386" s="1"/>
      <c r="AI386" s="1"/>
      <c r="AJ386" s="1"/>
      <c r="AK386" s="1"/>
      <c r="AL386" s="1"/>
      <c r="AM386" s="1"/>
      <c r="AN386" s="1"/>
      <c r="AO386" s="1"/>
      <c r="AP386" s="1"/>
      <c r="AQ386" s="1"/>
      <c r="AR386" s="1"/>
      <c r="AS386" s="1"/>
      <c r="AT386" s="1"/>
      <c r="AU386" s="1"/>
      <c r="AV386" s="1"/>
    </row>
    <row r="387" spans="7:48" x14ac:dyDescent="0.15">
      <c r="G387" s="68" t="s">
        <v>1044</v>
      </c>
      <c r="H387" s="68" t="s">
        <v>331</v>
      </c>
      <c r="I387" s="69" t="s">
        <v>336</v>
      </c>
      <c r="J387" s="1" t="s">
        <v>470</v>
      </c>
      <c r="K387" s="1"/>
      <c r="P387" s="69"/>
      <c r="Q387" s="70"/>
      <c r="R387" s="70"/>
      <c r="Y387" s="1"/>
      <c r="Z387" s="22"/>
      <c r="AA387" s="22"/>
      <c r="AB387" s="1"/>
      <c r="AC387" s="1"/>
      <c r="AD387" s="1"/>
      <c r="AE387" s="1"/>
      <c r="AF387" s="1"/>
      <c r="AG387" s="1"/>
      <c r="AH387" s="1"/>
      <c r="AI387" s="1"/>
      <c r="AJ387" s="1"/>
      <c r="AK387" s="1"/>
      <c r="AL387" s="1"/>
      <c r="AM387" s="1"/>
      <c r="AN387" s="1"/>
      <c r="AO387" s="1"/>
      <c r="AP387" s="1"/>
      <c r="AQ387" s="1"/>
      <c r="AR387" s="1"/>
      <c r="AS387" s="1"/>
      <c r="AT387" s="1"/>
      <c r="AU387" s="1"/>
      <c r="AV387" s="1"/>
    </row>
    <row r="388" spans="7:48" x14ac:dyDescent="0.15">
      <c r="G388" s="68" t="s">
        <v>1045</v>
      </c>
      <c r="H388" s="68" t="s">
        <v>333</v>
      </c>
      <c r="I388" s="69" t="s">
        <v>448</v>
      </c>
      <c r="J388" s="1" t="s">
        <v>470</v>
      </c>
      <c r="K388" s="1"/>
      <c r="P388" s="69"/>
      <c r="Q388" s="70"/>
      <c r="R388" s="70"/>
      <c r="Y388" s="1"/>
      <c r="Z388" s="22"/>
      <c r="AA388" s="22"/>
      <c r="AB388" s="1"/>
      <c r="AC388" s="1"/>
      <c r="AD388" s="1"/>
      <c r="AE388" s="1"/>
      <c r="AF388" s="1"/>
      <c r="AG388" s="1"/>
      <c r="AH388" s="1"/>
      <c r="AI388" s="1"/>
      <c r="AJ388" s="1"/>
      <c r="AK388" s="1"/>
      <c r="AL388" s="1"/>
      <c r="AM388" s="1"/>
      <c r="AN388" s="1"/>
      <c r="AO388" s="1"/>
      <c r="AP388" s="1"/>
      <c r="AQ388" s="1"/>
      <c r="AR388" s="1"/>
      <c r="AS388" s="1"/>
      <c r="AT388" s="1"/>
      <c r="AU388" s="1"/>
      <c r="AV388" s="1"/>
    </row>
    <row r="389" spans="7:48" x14ac:dyDescent="0.15">
      <c r="G389" s="68" t="s">
        <v>1046</v>
      </c>
      <c r="H389" s="68" t="s">
        <v>335</v>
      </c>
      <c r="I389" s="69" t="s">
        <v>339</v>
      </c>
      <c r="J389" s="1" t="s">
        <v>470</v>
      </c>
      <c r="K389" s="1"/>
      <c r="P389" s="69"/>
      <c r="Q389" s="70"/>
      <c r="R389" s="70"/>
      <c r="Y389" s="1"/>
      <c r="Z389" s="22"/>
      <c r="AA389" s="22"/>
      <c r="AB389" s="1"/>
      <c r="AC389" s="1"/>
      <c r="AD389" s="1"/>
      <c r="AE389" s="1"/>
      <c r="AF389" s="1"/>
      <c r="AG389" s="1"/>
      <c r="AH389" s="1"/>
      <c r="AI389" s="1"/>
      <c r="AJ389" s="1"/>
      <c r="AK389" s="1"/>
      <c r="AL389" s="1"/>
      <c r="AM389" s="1"/>
      <c r="AN389" s="1"/>
      <c r="AO389" s="1"/>
      <c r="AP389" s="1"/>
      <c r="AQ389" s="1"/>
      <c r="AR389" s="1"/>
      <c r="AS389" s="1"/>
      <c r="AT389" s="1"/>
      <c r="AU389" s="1"/>
      <c r="AV389" s="1"/>
    </row>
    <row r="390" spans="7:48" x14ac:dyDescent="0.15">
      <c r="G390" s="68" t="s">
        <v>337</v>
      </c>
      <c r="H390" s="68" t="s">
        <v>338</v>
      </c>
      <c r="I390" s="69" t="s">
        <v>342</v>
      </c>
      <c r="J390" s="1" t="s">
        <v>470</v>
      </c>
      <c r="K390" s="1"/>
      <c r="P390" s="69"/>
      <c r="Q390" s="70"/>
      <c r="R390" s="70"/>
      <c r="Y390" s="1"/>
      <c r="Z390" s="22"/>
      <c r="AA390" s="22"/>
      <c r="AB390" s="1"/>
      <c r="AC390" s="1"/>
      <c r="AD390" s="1"/>
      <c r="AE390" s="1"/>
      <c r="AF390" s="1"/>
      <c r="AG390" s="1"/>
      <c r="AH390" s="1"/>
      <c r="AI390" s="1"/>
      <c r="AJ390" s="1"/>
      <c r="AK390" s="1"/>
      <c r="AL390" s="1"/>
      <c r="AM390" s="1"/>
      <c r="AN390" s="1"/>
      <c r="AO390" s="1"/>
      <c r="AP390" s="1"/>
      <c r="AQ390" s="1"/>
      <c r="AR390" s="1"/>
      <c r="AS390" s="1"/>
      <c r="AT390" s="1"/>
      <c r="AU390" s="1"/>
      <c r="AV390" s="1"/>
    </row>
    <row r="391" spans="7:48" x14ac:dyDescent="0.15">
      <c r="G391" s="68" t="s">
        <v>449</v>
      </c>
      <c r="H391" s="68" t="s">
        <v>450</v>
      </c>
      <c r="I391" s="69" t="s">
        <v>344</v>
      </c>
      <c r="J391" s="1" t="s">
        <v>470</v>
      </c>
      <c r="K391" s="1"/>
      <c r="P391" s="69"/>
      <c r="Q391" s="70"/>
      <c r="R391" s="70"/>
      <c r="Y391" s="1"/>
      <c r="Z391" s="22"/>
      <c r="AA391" s="22"/>
      <c r="AB391" s="1"/>
      <c r="AC391" s="1"/>
      <c r="AD391" s="1"/>
      <c r="AE391" s="1"/>
      <c r="AF391" s="1"/>
      <c r="AG391" s="1"/>
      <c r="AH391" s="1"/>
      <c r="AI391" s="1"/>
      <c r="AJ391" s="1"/>
      <c r="AK391" s="1"/>
      <c r="AL391" s="1"/>
      <c r="AM391" s="1"/>
      <c r="AN391" s="1"/>
      <c r="AO391" s="1"/>
      <c r="AP391" s="1"/>
      <c r="AQ391" s="1"/>
      <c r="AR391" s="1"/>
      <c r="AS391" s="1"/>
      <c r="AT391" s="1"/>
      <c r="AU391" s="1"/>
      <c r="AV391" s="1"/>
    </row>
    <row r="392" spans="7:48" x14ac:dyDescent="0.15">
      <c r="G392" s="68" t="s">
        <v>1401</v>
      </c>
      <c r="H392" s="68" t="s">
        <v>1152</v>
      </c>
      <c r="I392" s="69" t="s">
        <v>346</v>
      </c>
      <c r="J392" s="1" t="s">
        <v>470</v>
      </c>
      <c r="K392" s="1"/>
      <c r="P392" s="69"/>
      <c r="Q392" s="70"/>
      <c r="R392" s="70"/>
      <c r="Y392" s="1"/>
      <c r="Z392" s="22"/>
      <c r="AA392" s="22"/>
      <c r="AB392" s="1"/>
      <c r="AC392" s="1"/>
      <c r="AD392" s="1"/>
      <c r="AE392" s="1"/>
      <c r="AF392" s="1"/>
      <c r="AG392" s="1"/>
      <c r="AH392" s="1"/>
      <c r="AI392" s="1"/>
      <c r="AJ392" s="1"/>
      <c r="AK392" s="1"/>
      <c r="AL392" s="1"/>
      <c r="AM392" s="1"/>
      <c r="AN392" s="1"/>
      <c r="AO392" s="1"/>
      <c r="AP392" s="1"/>
      <c r="AQ392" s="1"/>
      <c r="AR392" s="1"/>
      <c r="AS392" s="1"/>
      <c r="AT392" s="1"/>
      <c r="AU392" s="1"/>
      <c r="AV392" s="1"/>
    </row>
    <row r="393" spans="7:48" x14ac:dyDescent="0.15">
      <c r="G393" s="68" t="s">
        <v>340</v>
      </c>
      <c r="H393" s="68" t="s">
        <v>341</v>
      </c>
      <c r="I393" s="69" t="s">
        <v>349</v>
      </c>
      <c r="J393" s="1" t="s">
        <v>470</v>
      </c>
      <c r="K393" s="1"/>
      <c r="P393" s="69"/>
      <c r="Q393" s="70"/>
      <c r="R393" s="70"/>
      <c r="Y393" s="1"/>
      <c r="Z393" s="22"/>
      <c r="AA393" s="22"/>
      <c r="AB393" s="1"/>
      <c r="AC393" s="1"/>
      <c r="AD393" s="1"/>
      <c r="AE393" s="1"/>
      <c r="AF393" s="1"/>
      <c r="AG393" s="1"/>
      <c r="AH393" s="1"/>
      <c r="AI393" s="1"/>
      <c r="AJ393" s="1"/>
      <c r="AK393" s="1"/>
      <c r="AL393" s="1"/>
      <c r="AM393" s="1"/>
      <c r="AN393" s="1"/>
      <c r="AO393" s="1"/>
      <c r="AP393" s="1"/>
      <c r="AQ393" s="1"/>
      <c r="AR393" s="1"/>
      <c r="AS393" s="1"/>
      <c r="AT393" s="1"/>
      <c r="AU393" s="1"/>
      <c r="AV393" s="1"/>
    </row>
    <row r="394" spans="7:48" x14ac:dyDescent="0.15">
      <c r="G394" s="68" t="s">
        <v>1047</v>
      </c>
      <c r="H394" s="68" t="s">
        <v>343</v>
      </c>
      <c r="I394" s="69" t="s">
        <v>363</v>
      </c>
      <c r="J394" s="1" t="s">
        <v>470</v>
      </c>
      <c r="K394" s="1"/>
      <c r="P394" s="69"/>
      <c r="Q394" s="70"/>
      <c r="R394" s="70"/>
      <c r="Y394" s="1"/>
      <c r="Z394" s="22"/>
      <c r="AA394" s="22"/>
      <c r="AB394" s="1"/>
      <c r="AC394" s="1"/>
      <c r="AD394" s="1"/>
      <c r="AE394" s="1"/>
      <c r="AF394" s="1"/>
      <c r="AG394" s="1"/>
      <c r="AH394" s="1"/>
      <c r="AI394" s="1"/>
      <c r="AJ394" s="1"/>
      <c r="AK394" s="1"/>
      <c r="AL394" s="1"/>
      <c r="AM394" s="1"/>
      <c r="AN394" s="1"/>
      <c r="AO394" s="1"/>
      <c r="AP394" s="1"/>
      <c r="AQ394" s="1"/>
      <c r="AR394" s="1"/>
      <c r="AS394" s="1"/>
      <c r="AT394" s="1"/>
      <c r="AU394" s="1"/>
      <c r="AV394" s="1"/>
    </row>
    <row r="395" spans="7:48" x14ac:dyDescent="0.15">
      <c r="G395" s="68" t="s">
        <v>1048</v>
      </c>
      <c r="H395" s="68" t="s">
        <v>345</v>
      </c>
      <c r="I395" s="69" t="s">
        <v>351</v>
      </c>
      <c r="J395" s="1" t="s">
        <v>470</v>
      </c>
      <c r="K395" s="1"/>
      <c r="P395" s="69"/>
      <c r="Q395" s="70"/>
      <c r="R395" s="70"/>
      <c r="Y395" s="1"/>
      <c r="Z395" s="22"/>
      <c r="AA395" s="22"/>
      <c r="AB395" s="1"/>
      <c r="AC395" s="1"/>
      <c r="AD395" s="1"/>
      <c r="AE395" s="1"/>
      <c r="AF395" s="1"/>
      <c r="AG395" s="1"/>
      <c r="AH395" s="1"/>
      <c r="AI395" s="1"/>
      <c r="AJ395" s="1"/>
      <c r="AK395" s="1"/>
      <c r="AL395" s="1"/>
      <c r="AM395" s="1"/>
      <c r="AN395" s="1"/>
      <c r="AO395" s="1"/>
      <c r="AP395" s="1"/>
      <c r="AQ395" s="1"/>
      <c r="AR395" s="1"/>
      <c r="AS395" s="1"/>
      <c r="AT395" s="1"/>
      <c r="AU395" s="1"/>
      <c r="AV395" s="1"/>
    </row>
    <row r="396" spans="7:48" x14ac:dyDescent="0.15">
      <c r="G396" s="68" t="s">
        <v>347</v>
      </c>
      <c r="H396" s="68" t="s">
        <v>348</v>
      </c>
      <c r="I396" s="69" t="s">
        <v>353</v>
      </c>
      <c r="J396" s="1" t="s">
        <v>470</v>
      </c>
      <c r="K396" s="1"/>
      <c r="P396" s="69"/>
      <c r="Q396" s="70"/>
      <c r="R396" s="70"/>
      <c r="Y396" s="1"/>
      <c r="Z396" s="22"/>
      <c r="AA396" s="22"/>
      <c r="AB396" s="1"/>
      <c r="AC396" s="1"/>
      <c r="AD396" s="1"/>
      <c r="AE396" s="1"/>
      <c r="AF396" s="1"/>
      <c r="AG396" s="1"/>
      <c r="AH396" s="1"/>
      <c r="AI396" s="1"/>
      <c r="AJ396" s="1"/>
      <c r="AK396" s="1"/>
      <c r="AL396" s="1"/>
      <c r="AM396" s="1"/>
      <c r="AN396" s="1"/>
      <c r="AO396" s="1"/>
      <c r="AP396" s="1"/>
      <c r="AQ396" s="1"/>
      <c r="AR396" s="1"/>
      <c r="AS396" s="1"/>
      <c r="AT396" s="1"/>
      <c r="AU396" s="1"/>
      <c r="AV396" s="1"/>
    </row>
    <row r="397" spans="7:48" x14ac:dyDescent="0.15">
      <c r="G397" s="68" t="s">
        <v>1153</v>
      </c>
      <c r="H397" s="68" t="s">
        <v>350</v>
      </c>
      <c r="I397" s="69" t="s">
        <v>355</v>
      </c>
      <c r="J397" s="1" t="s">
        <v>470</v>
      </c>
      <c r="K397" s="1"/>
      <c r="P397" s="69"/>
      <c r="Q397" s="70"/>
      <c r="R397" s="70"/>
      <c r="Y397" s="1"/>
      <c r="Z397" s="22"/>
      <c r="AA397" s="22"/>
      <c r="AB397" s="1"/>
      <c r="AC397" s="1"/>
      <c r="AD397" s="1"/>
      <c r="AE397" s="1"/>
      <c r="AF397" s="1"/>
      <c r="AG397" s="1"/>
      <c r="AH397" s="1"/>
      <c r="AI397" s="1"/>
      <c r="AJ397" s="1"/>
      <c r="AK397" s="1"/>
      <c r="AL397" s="1"/>
      <c r="AM397" s="1"/>
      <c r="AN397" s="1"/>
      <c r="AO397" s="1"/>
      <c r="AP397" s="1"/>
      <c r="AQ397" s="1"/>
      <c r="AR397" s="1"/>
      <c r="AS397" s="1"/>
      <c r="AT397" s="1"/>
      <c r="AU397" s="1"/>
      <c r="AV397" s="1"/>
    </row>
    <row r="398" spans="7:48" x14ac:dyDescent="0.15">
      <c r="G398" s="68" t="s">
        <v>1402</v>
      </c>
      <c r="H398" s="68" t="s">
        <v>1154</v>
      </c>
      <c r="I398" s="69" t="s">
        <v>358</v>
      </c>
      <c r="J398" s="1" t="s">
        <v>470</v>
      </c>
      <c r="K398" s="1"/>
      <c r="P398" s="69"/>
      <c r="Q398" s="70"/>
      <c r="R398" s="70"/>
      <c r="Y398" s="1"/>
      <c r="Z398" s="22"/>
      <c r="AA398" s="22"/>
      <c r="AB398" s="1"/>
      <c r="AC398" s="1"/>
      <c r="AD398" s="1"/>
      <c r="AE398" s="1"/>
      <c r="AF398" s="1"/>
      <c r="AG398" s="1"/>
      <c r="AH398" s="1"/>
      <c r="AI398" s="1"/>
      <c r="AJ398" s="1"/>
      <c r="AK398" s="1"/>
      <c r="AL398" s="1"/>
      <c r="AM398" s="1"/>
      <c r="AN398" s="1"/>
      <c r="AO398" s="1"/>
      <c r="AP398" s="1"/>
      <c r="AQ398" s="1"/>
      <c r="AR398" s="1"/>
      <c r="AS398" s="1"/>
      <c r="AT398" s="1"/>
      <c r="AU398" s="1"/>
      <c r="AV398" s="1"/>
    </row>
    <row r="399" spans="7:48" x14ac:dyDescent="0.15">
      <c r="G399" s="68" t="s">
        <v>1049</v>
      </c>
      <c r="H399" s="68" t="s">
        <v>364</v>
      </c>
      <c r="I399" s="69" t="s">
        <v>451</v>
      </c>
      <c r="J399" s="1" t="s">
        <v>470</v>
      </c>
      <c r="K399" s="1"/>
      <c r="P399" s="69"/>
      <c r="Q399" s="70"/>
      <c r="R399" s="70"/>
      <c r="Y399" s="1"/>
      <c r="Z399" s="22"/>
      <c r="AA399" s="22"/>
      <c r="AB399" s="1"/>
      <c r="AC399" s="1"/>
      <c r="AD399" s="1"/>
      <c r="AE399" s="1"/>
      <c r="AF399" s="1"/>
      <c r="AG399" s="1"/>
      <c r="AH399" s="1"/>
      <c r="AI399" s="1"/>
      <c r="AJ399" s="1"/>
      <c r="AK399" s="1"/>
      <c r="AL399" s="1"/>
      <c r="AM399" s="1"/>
      <c r="AN399" s="1"/>
      <c r="AO399" s="1"/>
      <c r="AP399" s="1"/>
      <c r="AQ399" s="1"/>
      <c r="AR399" s="1"/>
      <c r="AS399" s="1"/>
      <c r="AT399" s="1"/>
      <c r="AU399" s="1"/>
      <c r="AV399" s="1"/>
    </row>
    <row r="400" spans="7:48" x14ac:dyDescent="0.15">
      <c r="G400" s="68" t="s">
        <v>1050</v>
      </c>
      <c r="H400" s="68" t="s">
        <v>352</v>
      </c>
      <c r="I400" s="69" t="s">
        <v>360</v>
      </c>
      <c r="J400" s="1" t="s">
        <v>470</v>
      </c>
      <c r="K400" s="1"/>
      <c r="P400" s="69"/>
      <c r="Q400" s="70"/>
      <c r="R400" s="70"/>
      <c r="Y400" s="1"/>
      <c r="Z400" s="22"/>
      <c r="AA400" s="22"/>
      <c r="AB400" s="1"/>
      <c r="AC400" s="1"/>
      <c r="AD400" s="1"/>
      <c r="AE400" s="1"/>
      <c r="AF400" s="1"/>
      <c r="AG400" s="1"/>
      <c r="AH400" s="1"/>
      <c r="AI400" s="1"/>
      <c r="AJ400" s="1"/>
      <c r="AK400" s="1"/>
      <c r="AL400" s="1"/>
      <c r="AM400" s="1"/>
      <c r="AN400" s="1"/>
      <c r="AO400" s="1"/>
      <c r="AP400" s="1"/>
      <c r="AQ400" s="1"/>
      <c r="AR400" s="1"/>
      <c r="AS400" s="1"/>
      <c r="AT400" s="1"/>
      <c r="AU400" s="1"/>
      <c r="AV400" s="1"/>
    </row>
    <row r="401" spans="7:48" x14ac:dyDescent="0.15">
      <c r="G401" s="68" t="s">
        <v>1155</v>
      </c>
      <c r="H401" s="68" t="s">
        <v>354</v>
      </c>
      <c r="I401" s="69" t="s">
        <v>365</v>
      </c>
      <c r="J401" s="1" t="s">
        <v>470</v>
      </c>
      <c r="K401" s="1"/>
      <c r="P401" s="69"/>
      <c r="Q401" s="70"/>
      <c r="R401" s="70"/>
      <c r="Y401" s="1"/>
      <c r="Z401" s="22"/>
      <c r="AA401" s="22"/>
      <c r="AB401" s="1"/>
      <c r="AC401" s="1"/>
      <c r="AD401" s="1"/>
      <c r="AE401" s="1"/>
      <c r="AF401" s="1"/>
      <c r="AG401" s="1"/>
      <c r="AH401" s="1"/>
      <c r="AI401" s="1"/>
      <c r="AJ401" s="1"/>
      <c r="AK401" s="1"/>
      <c r="AL401" s="1"/>
      <c r="AM401" s="1"/>
      <c r="AN401" s="1"/>
      <c r="AO401" s="1"/>
      <c r="AP401" s="1"/>
      <c r="AQ401" s="1"/>
      <c r="AR401" s="1"/>
      <c r="AS401" s="1"/>
      <c r="AT401" s="1"/>
      <c r="AU401" s="1"/>
      <c r="AV401" s="1"/>
    </row>
    <row r="402" spans="7:48" x14ac:dyDescent="0.15">
      <c r="G402" s="68" t="s">
        <v>1433</v>
      </c>
      <c r="H402" s="68" t="s">
        <v>1225</v>
      </c>
      <c r="I402" s="69" t="s">
        <v>368</v>
      </c>
      <c r="J402" s="1" t="s">
        <v>470</v>
      </c>
      <c r="K402" s="1"/>
      <c r="P402" s="69"/>
      <c r="Q402" s="70"/>
      <c r="R402" s="70"/>
      <c r="Y402" s="1"/>
      <c r="Z402" s="22"/>
      <c r="AA402" s="22"/>
      <c r="AB402" s="1"/>
      <c r="AC402" s="1"/>
      <c r="AD402" s="1"/>
      <c r="AE402" s="1"/>
      <c r="AF402" s="1"/>
      <c r="AG402" s="1"/>
      <c r="AH402" s="1"/>
      <c r="AI402" s="1"/>
      <c r="AJ402" s="1"/>
      <c r="AK402" s="1"/>
      <c r="AL402" s="1"/>
      <c r="AM402" s="1"/>
      <c r="AN402" s="1"/>
      <c r="AO402" s="1"/>
      <c r="AP402" s="1"/>
      <c r="AQ402" s="1"/>
      <c r="AR402" s="1"/>
      <c r="AS402" s="1"/>
      <c r="AT402" s="1"/>
      <c r="AU402" s="1"/>
      <c r="AV402" s="1"/>
    </row>
    <row r="403" spans="7:48" x14ac:dyDescent="0.15">
      <c r="G403" s="68" t="s">
        <v>356</v>
      </c>
      <c r="H403" s="68" t="s">
        <v>357</v>
      </c>
      <c r="I403" s="69" t="s">
        <v>370</v>
      </c>
      <c r="J403" s="1" t="s">
        <v>470</v>
      </c>
      <c r="K403" s="1"/>
      <c r="P403" s="69"/>
      <c r="Q403" s="70"/>
      <c r="R403" s="70"/>
      <c r="Y403" s="1"/>
      <c r="Z403" s="22"/>
      <c r="AA403" s="22"/>
      <c r="AB403" s="1"/>
      <c r="AC403" s="1"/>
      <c r="AD403" s="1"/>
      <c r="AE403" s="1"/>
      <c r="AF403" s="1"/>
      <c r="AG403" s="1"/>
      <c r="AH403" s="1"/>
      <c r="AI403" s="1"/>
      <c r="AJ403" s="1"/>
      <c r="AK403" s="1"/>
      <c r="AL403" s="1"/>
      <c r="AM403" s="1"/>
      <c r="AN403" s="1"/>
      <c r="AO403" s="1"/>
      <c r="AP403" s="1"/>
      <c r="AQ403" s="1"/>
      <c r="AR403" s="1"/>
      <c r="AS403" s="1"/>
      <c r="AT403" s="1"/>
      <c r="AU403" s="1"/>
      <c r="AV403" s="1"/>
    </row>
    <row r="404" spans="7:48" x14ac:dyDescent="0.15">
      <c r="G404" s="68" t="s">
        <v>1156</v>
      </c>
      <c r="H404" s="68" t="s">
        <v>359</v>
      </c>
      <c r="I404" s="69" t="s">
        <v>452</v>
      </c>
      <c r="J404" s="1" t="s">
        <v>470</v>
      </c>
      <c r="K404" s="1"/>
      <c r="P404" s="69"/>
      <c r="Q404" s="70"/>
      <c r="R404" s="70"/>
      <c r="Y404" s="1"/>
      <c r="Z404" s="22"/>
      <c r="AA404" s="22"/>
      <c r="AB404" s="1"/>
      <c r="AC404" s="1"/>
      <c r="AD404" s="1"/>
      <c r="AE404" s="1"/>
      <c r="AF404" s="1"/>
      <c r="AG404" s="1"/>
      <c r="AH404" s="1"/>
      <c r="AI404" s="1"/>
      <c r="AJ404" s="1"/>
      <c r="AK404" s="1"/>
      <c r="AL404" s="1"/>
      <c r="AM404" s="1"/>
      <c r="AN404" s="1"/>
      <c r="AO404" s="1"/>
      <c r="AP404" s="1"/>
      <c r="AQ404" s="1"/>
      <c r="AR404" s="1"/>
      <c r="AS404" s="1"/>
      <c r="AT404" s="1"/>
      <c r="AU404" s="1"/>
      <c r="AV404" s="1"/>
    </row>
    <row r="405" spans="7:48" x14ac:dyDescent="0.15">
      <c r="G405" s="68" t="s">
        <v>361</v>
      </c>
      <c r="H405" s="68" t="s">
        <v>362</v>
      </c>
      <c r="I405" s="69" t="s">
        <v>373</v>
      </c>
      <c r="J405" s="1" t="s">
        <v>470</v>
      </c>
      <c r="K405" s="1"/>
      <c r="P405" s="69"/>
      <c r="Q405" s="70"/>
      <c r="R405" s="70"/>
      <c r="Y405" s="1"/>
      <c r="Z405" s="22"/>
      <c r="AA405" s="22"/>
      <c r="AB405" s="1"/>
      <c r="AC405" s="1"/>
      <c r="AD405" s="1"/>
      <c r="AE405" s="1"/>
      <c r="AF405" s="1"/>
      <c r="AG405" s="1"/>
      <c r="AH405" s="1"/>
      <c r="AI405" s="1"/>
      <c r="AJ405" s="1"/>
      <c r="AK405" s="1"/>
      <c r="AL405" s="1"/>
      <c r="AM405" s="1"/>
      <c r="AN405" s="1"/>
      <c r="AO405" s="1"/>
      <c r="AP405" s="1"/>
      <c r="AQ405" s="1"/>
      <c r="AR405" s="1"/>
      <c r="AS405" s="1"/>
      <c r="AT405" s="1"/>
      <c r="AU405" s="1"/>
      <c r="AV405" s="1"/>
    </row>
    <row r="406" spans="7:48" x14ac:dyDescent="0.15">
      <c r="G406" s="68" t="s">
        <v>366</v>
      </c>
      <c r="H406" s="68" t="s">
        <v>367</v>
      </c>
      <c r="I406" s="69" t="s">
        <v>241</v>
      </c>
      <c r="J406" s="1" t="s">
        <v>470</v>
      </c>
      <c r="K406" s="1"/>
      <c r="P406" s="69"/>
      <c r="Q406" s="70"/>
      <c r="R406" s="70"/>
      <c r="Y406" s="1"/>
      <c r="Z406" s="22"/>
      <c r="AA406" s="22"/>
      <c r="AB406" s="1"/>
      <c r="AC406" s="1"/>
      <c r="AD406" s="1"/>
      <c r="AE406" s="1"/>
      <c r="AF406" s="1"/>
      <c r="AG406" s="1"/>
      <c r="AH406" s="1"/>
      <c r="AI406" s="1"/>
      <c r="AJ406" s="1"/>
      <c r="AK406" s="1"/>
      <c r="AL406" s="1"/>
      <c r="AM406" s="1"/>
      <c r="AN406" s="1"/>
      <c r="AO406" s="1"/>
      <c r="AP406" s="1"/>
      <c r="AQ406" s="1"/>
      <c r="AR406" s="1"/>
      <c r="AS406" s="1"/>
      <c r="AT406" s="1"/>
      <c r="AU406" s="1"/>
      <c r="AV406" s="1"/>
    </row>
    <row r="407" spans="7:48" x14ac:dyDescent="0.15">
      <c r="G407" s="68" t="s">
        <v>1403</v>
      </c>
      <c r="H407" s="68" t="s">
        <v>369</v>
      </c>
      <c r="I407" s="69" t="s">
        <v>244</v>
      </c>
      <c r="J407" s="1" t="s">
        <v>470</v>
      </c>
      <c r="K407" s="1"/>
      <c r="P407" s="69"/>
      <c r="Q407" s="70"/>
      <c r="R407" s="70"/>
      <c r="Y407" s="1"/>
      <c r="Z407" s="22"/>
      <c r="AA407" s="22"/>
      <c r="AB407" s="1"/>
      <c r="AC407" s="1"/>
      <c r="AD407" s="1"/>
      <c r="AE407" s="1"/>
      <c r="AF407" s="1"/>
      <c r="AG407" s="1"/>
      <c r="AH407" s="1"/>
      <c r="AI407" s="1"/>
      <c r="AJ407" s="1"/>
      <c r="AK407" s="1"/>
      <c r="AL407" s="1"/>
      <c r="AM407" s="1"/>
      <c r="AN407" s="1"/>
      <c r="AO407" s="1"/>
      <c r="AP407" s="1"/>
      <c r="AQ407" s="1"/>
      <c r="AR407" s="1"/>
      <c r="AS407" s="1"/>
      <c r="AT407" s="1"/>
      <c r="AU407" s="1"/>
      <c r="AV407" s="1"/>
    </row>
    <row r="408" spans="7:48" x14ac:dyDescent="0.15">
      <c r="G408" s="68" t="s">
        <v>1404</v>
      </c>
      <c r="H408" s="68" t="s">
        <v>1157</v>
      </c>
      <c r="I408" s="69" t="s">
        <v>245</v>
      </c>
      <c r="J408" s="1" t="s">
        <v>470</v>
      </c>
      <c r="K408" s="1"/>
      <c r="P408" s="69"/>
      <c r="Q408" s="70"/>
      <c r="R408" s="70"/>
      <c r="Y408" s="1"/>
      <c r="Z408" s="22"/>
      <c r="AA408" s="22"/>
      <c r="AB408" s="1"/>
      <c r="AC408" s="1"/>
      <c r="AD408" s="1"/>
      <c r="AE408" s="1"/>
      <c r="AF408" s="1"/>
      <c r="AG408" s="1"/>
      <c r="AH408" s="1"/>
      <c r="AI408" s="1"/>
      <c r="AJ408" s="1"/>
      <c r="AK408" s="1"/>
      <c r="AL408" s="1"/>
      <c r="AM408" s="1"/>
      <c r="AN408" s="1"/>
      <c r="AO408" s="1"/>
      <c r="AP408" s="1"/>
      <c r="AQ408" s="1"/>
      <c r="AR408" s="1"/>
      <c r="AS408" s="1"/>
      <c r="AT408" s="1"/>
      <c r="AU408" s="1"/>
      <c r="AV408" s="1"/>
    </row>
    <row r="409" spans="7:48" x14ac:dyDescent="0.15">
      <c r="G409" s="68" t="s">
        <v>1405</v>
      </c>
      <c r="H409" s="68" t="s">
        <v>1158</v>
      </c>
      <c r="I409" s="69" t="s">
        <v>246</v>
      </c>
      <c r="J409" s="1" t="s">
        <v>470</v>
      </c>
      <c r="K409" s="1"/>
      <c r="P409" s="69"/>
      <c r="Q409" s="70"/>
      <c r="R409" s="70"/>
      <c r="Y409" s="1"/>
      <c r="Z409" s="22"/>
      <c r="AA409" s="22"/>
      <c r="AB409" s="1"/>
      <c r="AC409" s="1"/>
      <c r="AD409" s="1"/>
      <c r="AE409" s="1"/>
      <c r="AF409" s="1"/>
      <c r="AG409" s="1"/>
      <c r="AH409" s="1"/>
      <c r="AI409" s="1"/>
      <c r="AJ409" s="1"/>
      <c r="AK409" s="1"/>
      <c r="AL409" s="1"/>
      <c r="AM409" s="1"/>
      <c r="AN409" s="1"/>
      <c r="AO409" s="1"/>
      <c r="AP409" s="1"/>
      <c r="AQ409" s="1"/>
      <c r="AR409" s="1"/>
      <c r="AS409" s="1"/>
      <c r="AT409" s="1"/>
      <c r="AU409" s="1"/>
      <c r="AV409" s="1"/>
    </row>
    <row r="410" spans="7:48" x14ac:dyDescent="0.15">
      <c r="G410" s="68" t="s">
        <v>1406</v>
      </c>
      <c r="H410" s="68" t="s">
        <v>1159</v>
      </c>
      <c r="I410" s="69" t="s">
        <v>247</v>
      </c>
      <c r="J410" s="1" t="s">
        <v>470</v>
      </c>
      <c r="K410" s="1"/>
      <c r="P410" s="69"/>
      <c r="Q410" s="70"/>
      <c r="R410" s="70"/>
      <c r="Y410" s="1"/>
      <c r="Z410" s="22"/>
      <c r="AA410" s="22"/>
      <c r="AB410" s="1"/>
      <c r="AC410" s="1"/>
      <c r="AD410" s="1"/>
      <c r="AE410" s="1"/>
      <c r="AF410" s="1"/>
      <c r="AG410" s="1"/>
      <c r="AH410" s="1"/>
      <c r="AI410" s="1"/>
      <c r="AJ410" s="1"/>
      <c r="AK410" s="1"/>
      <c r="AL410" s="1"/>
      <c r="AM410" s="1"/>
      <c r="AN410" s="1"/>
      <c r="AO410" s="1"/>
      <c r="AP410" s="1"/>
      <c r="AQ410" s="1"/>
      <c r="AR410" s="1"/>
      <c r="AS410" s="1"/>
      <c r="AT410" s="1"/>
      <c r="AU410" s="1"/>
      <c r="AV410" s="1"/>
    </row>
    <row r="411" spans="7:48" x14ac:dyDescent="0.15">
      <c r="G411" s="68" t="s">
        <v>1407</v>
      </c>
      <c r="H411" s="68" t="s">
        <v>1160</v>
      </c>
      <c r="I411" s="69" t="s">
        <v>248</v>
      </c>
      <c r="J411" s="1" t="s">
        <v>470</v>
      </c>
      <c r="K411" s="1"/>
      <c r="P411" s="69"/>
      <c r="Q411" s="70"/>
      <c r="R411" s="70"/>
      <c r="Y411" s="1"/>
      <c r="Z411" s="22"/>
      <c r="AA411" s="22"/>
      <c r="AB411" s="1"/>
      <c r="AC411" s="1"/>
      <c r="AD411" s="1"/>
      <c r="AE411" s="1"/>
      <c r="AF411" s="1"/>
      <c r="AG411" s="1"/>
      <c r="AH411" s="1"/>
      <c r="AI411" s="1"/>
      <c r="AJ411" s="1"/>
      <c r="AK411" s="1"/>
      <c r="AL411" s="1"/>
      <c r="AM411" s="1"/>
      <c r="AN411" s="1"/>
      <c r="AO411" s="1"/>
      <c r="AP411" s="1"/>
      <c r="AQ411" s="1"/>
      <c r="AR411" s="1"/>
      <c r="AS411" s="1"/>
      <c r="AT411" s="1"/>
      <c r="AU411" s="1"/>
      <c r="AV411" s="1"/>
    </row>
    <row r="412" spans="7:48" x14ac:dyDescent="0.15">
      <c r="G412" s="68" t="s">
        <v>371</v>
      </c>
      <c r="H412" s="68" t="s">
        <v>372</v>
      </c>
      <c r="I412" s="69" t="s">
        <v>249</v>
      </c>
      <c r="J412" s="1" t="s">
        <v>470</v>
      </c>
      <c r="K412" s="1"/>
      <c r="P412" s="69"/>
      <c r="Q412" s="70"/>
      <c r="R412" s="70"/>
      <c r="Y412" s="1"/>
      <c r="Z412" s="22"/>
      <c r="AA412" s="22"/>
      <c r="AB412" s="1"/>
      <c r="AC412" s="1"/>
      <c r="AD412" s="1"/>
      <c r="AE412" s="1"/>
      <c r="AF412" s="1"/>
      <c r="AG412" s="1"/>
      <c r="AH412" s="1"/>
      <c r="AI412" s="1"/>
      <c r="AJ412" s="1"/>
      <c r="AK412" s="1"/>
      <c r="AL412" s="1"/>
      <c r="AM412" s="1"/>
      <c r="AN412" s="1"/>
      <c r="AO412" s="1"/>
      <c r="AP412" s="1"/>
      <c r="AQ412" s="1"/>
      <c r="AR412" s="1"/>
      <c r="AS412" s="1"/>
      <c r="AT412" s="1"/>
      <c r="AU412" s="1"/>
      <c r="AV412" s="1"/>
    </row>
    <row r="413" spans="7:48" x14ac:dyDescent="0.15">
      <c r="G413" s="68" t="s">
        <v>453</v>
      </c>
      <c r="H413" s="68" t="s">
        <v>454</v>
      </c>
      <c r="I413" s="69" t="s">
        <v>251</v>
      </c>
      <c r="J413" s="1" t="s">
        <v>470</v>
      </c>
      <c r="K413" s="1"/>
      <c r="P413" s="69"/>
      <c r="Q413" s="70"/>
      <c r="R413" s="70"/>
      <c r="Y413" s="1"/>
      <c r="Z413" s="22"/>
      <c r="AA413" s="22"/>
      <c r="AB413" s="1"/>
      <c r="AC413" s="1"/>
      <c r="AD413" s="1"/>
      <c r="AE413" s="1"/>
      <c r="AF413" s="1"/>
      <c r="AG413" s="1"/>
      <c r="AH413" s="1"/>
      <c r="AI413" s="1"/>
      <c r="AJ413" s="1"/>
      <c r="AK413" s="1"/>
      <c r="AL413" s="1"/>
      <c r="AM413" s="1"/>
      <c r="AN413" s="1"/>
      <c r="AO413" s="1"/>
      <c r="AP413" s="1"/>
      <c r="AQ413" s="1"/>
      <c r="AR413" s="1"/>
      <c r="AS413" s="1"/>
      <c r="AT413" s="1"/>
      <c r="AU413" s="1"/>
      <c r="AV413" s="1"/>
    </row>
    <row r="414" spans="7:48" x14ac:dyDescent="0.15">
      <c r="G414" s="68" t="s">
        <v>374</v>
      </c>
      <c r="H414" s="68" t="s">
        <v>375</v>
      </c>
      <c r="I414" s="69" t="s">
        <v>258</v>
      </c>
      <c r="J414" s="1" t="s">
        <v>470</v>
      </c>
      <c r="K414" s="1"/>
      <c r="P414" s="69"/>
      <c r="Q414" s="70"/>
      <c r="R414" s="70"/>
      <c r="Y414" s="1"/>
      <c r="Z414" s="22"/>
      <c r="AA414" s="22"/>
      <c r="AB414" s="1"/>
      <c r="AC414" s="1"/>
      <c r="AD414" s="1"/>
      <c r="AE414" s="1"/>
      <c r="AF414" s="1"/>
      <c r="AG414" s="1"/>
      <c r="AH414" s="1"/>
      <c r="AI414" s="1"/>
      <c r="AJ414" s="1"/>
      <c r="AK414" s="1"/>
      <c r="AL414" s="1"/>
      <c r="AM414" s="1"/>
      <c r="AN414" s="1"/>
      <c r="AO414" s="1"/>
      <c r="AP414" s="1"/>
      <c r="AQ414" s="1"/>
      <c r="AR414" s="1"/>
      <c r="AS414" s="1"/>
      <c r="AT414" s="1"/>
      <c r="AU414" s="1"/>
      <c r="AV414" s="1"/>
    </row>
    <row r="415" spans="7:48" x14ac:dyDescent="0.15">
      <c r="G415" s="68" t="s">
        <v>1408</v>
      </c>
      <c r="H415" s="68" t="s">
        <v>1161</v>
      </c>
      <c r="I415" s="69" t="s">
        <v>250</v>
      </c>
      <c r="J415" s="1" t="s">
        <v>470</v>
      </c>
      <c r="K415" s="1"/>
      <c r="P415" s="69"/>
      <c r="Q415" s="70"/>
      <c r="R415" s="70"/>
      <c r="Y415" s="1"/>
      <c r="Z415" s="22"/>
      <c r="AA415" s="22"/>
      <c r="AB415" s="1"/>
      <c r="AC415" s="1"/>
      <c r="AD415" s="1"/>
      <c r="AE415" s="1"/>
      <c r="AF415" s="1"/>
      <c r="AG415" s="1"/>
      <c r="AH415" s="1"/>
      <c r="AI415" s="1"/>
      <c r="AJ415" s="1"/>
      <c r="AK415" s="1"/>
      <c r="AL415" s="1"/>
      <c r="AM415" s="1"/>
      <c r="AN415" s="1"/>
      <c r="AO415" s="1"/>
      <c r="AP415" s="1"/>
      <c r="AQ415" s="1"/>
      <c r="AR415" s="1"/>
      <c r="AS415" s="1"/>
      <c r="AT415" s="1"/>
      <c r="AU415" s="1"/>
      <c r="AV415" s="1"/>
    </row>
    <row r="416" spans="7:48" x14ac:dyDescent="0.15">
      <c r="G416" s="68" t="s">
        <v>1409</v>
      </c>
      <c r="H416" s="68" t="s">
        <v>1162</v>
      </c>
      <c r="I416" s="69" t="s">
        <v>257</v>
      </c>
      <c r="J416" s="1" t="s">
        <v>470</v>
      </c>
      <c r="K416" s="1"/>
      <c r="P416" s="69"/>
      <c r="Q416" s="70"/>
      <c r="R416" s="70"/>
      <c r="Y416" s="1"/>
      <c r="Z416" s="22"/>
      <c r="AA416" s="22"/>
      <c r="AB416" s="1"/>
      <c r="AC416" s="1"/>
      <c r="AD416" s="1"/>
      <c r="AE416" s="1"/>
      <c r="AF416" s="1"/>
      <c r="AG416" s="1"/>
      <c r="AH416" s="1"/>
      <c r="AI416" s="1"/>
      <c r="AJ416" s="1"/>
      <c r="AK416" s="1"/>
      <c r="AL416" s="1"/>
      <c r="AM416" s="1"/>
      <c r="AN416" s="1"/>
      <c r="AO416" s="1"/>
      <c r="AP416" s="1"/>
      <c r="AQ416" s="1"/>
      <c r="AR416" s="1"/>
      <c r="AS416" s="1"/>
      <c r="AT416" s="1"/>
      <c r="AU416" s="1"/>
      <c r="AV416" s="1"/>
    </row>
    <row r="417" spans="7:48" x14ac:dyDescent="0.15">
      <c r="G417" s="68" t="s">
        <v>1410</v>
      </c>
      <c r="H417" s="68" t="s">
        <v>1163</v>
      </c>
      <c r="I417" s="69" t="s">
        <v>256</v>
      </c>
      <c r="J417" s="1" t="s">
        <v>470</v>
      </c>
      <c r="K417" s="1"/>
      <c r="P417" s="69"/>
      <c r="Q417" s="70"/>
      <c r="R417" s="70"/>
      <c r="Y417" s="1"/>
      <c r="Z417" s="22"/>
      <c r="AA417" s="22"/>
      <c r="AB417" s="1"/>
      <c r="AC417" s="1"/>
      <c r="AD417" s="1"/>
      <c r="AE417" s="1"/>
      <c r="AF417" s="1"/>
      <c r="AG417" s="1"/>
      <c r="AH417" s="1"/>
      <c r="AI417" s="1"/>
      <c r="AJ417" s="1"/>
      <c r="AK417" s="1"/>
      <c r="AL417" s="1"/>
      <c r="AM417" s="1"/>
      <c r="AN417" s="1"/>
      <c r="AO417" s="1"/>
      <c r="AP417" s="1"/>
      <c r="AQ417" s="1"/>
      <c r="AR417" s="1"/>
      <c r="AS417" s="1"/>
      <c r="AT417" s="1"/>
      <c r="AU417" s="1"/>
      <c r="AV417" s="1"/>
    </row>
    <row r="418" spans="7:48" x14ac:dyDescent="0.15">
      <c r="G418" s="68" t="s">
        <v>242</v>
      </c>
      <c r="H418" s="68" t="s">
        <v>243</v>
      </c>
      <c r="I418" s="69" t="s">
        <v>253</v>
      </c>
      <c r="J418" s="1" t="s">
        <v>470</v>
      </c>
      <c r="K418" s="1"/>
      <c r="P418" s="69"/>
      <c r="Q418" s="70"/>
      <c r="R418" s="70"/>
      <c r="Y418" s="1"/>
      <c r="Z418" s="22"/>
      <c r="AA418" s="22"/>
      <c r="AB418" s="1"/>
      <c r="AC418" s="1"/>
      <c r="AD418" s="1"/>
      <c r="AE418" s="1"/>
      <c r="AF418" s="1"/>
      <c r="AG418" s="1"/>
      <c r="AH418" s="1"/>
      <c r="AI418" s="1"/>
      <c r="AJ418" s="1"/>
      <c r="AK418" s="1"/>
      <c r="AL418" s="1"/>
      <c r="AM418" s="1"/>
      <c r="AN418" s="1"/>
      <c r="AO418" s="1"/>
      <c r="AP418" s="1"/>
      <c r="AQ418" s="1"/>
      <c r="AR418" s="1"/>
      <c r="AS418" s="1"/>
      <c r="AT418" s="1"/>
      <c r="AU418" s="1"/>
      <c r="AV418" s="1"/>
    </row>
    <row r="419" spans="7:48" x14ac:dyDescent="0.15">
      <c r="G419" s="68" t="s">
        <v>1462</v>
      </c>
      <c r="H419" s="68" t="s">
        <v>1463</v>
      </c>
      <c r="I419" s="69" t="s">
        <v>260</v>
      </c>
      <c r="J419" s="1" t="s">
        <v>470</v>
      </c>
      <c r="K419" s="1"/>
      <c r="P419" s="69"/>
      <c r="Q419" s="70"/>
      <c r="R419" s="70"/>
      <c r="Y419" s="1"/>
      <c r="Z419" s="22"/>
      <c r="AA419" s="22"/>
      <c r="AB419" s="1"/>
      <c r="AC419" s="1"/>
      <c r="AD419" s="1"/>
      <c r="AE419" s="1"/>
      <c r="AF419" s="1"/>
      <c r="AG419" s="1"/>
      <c r="AH419" s="1"/>
      <c r="AI419" s="1"/>
      <c r="AJ419" s="1"/>
      <c r="AK419" s="1"/>
      <c r="AL419" s="1"/>
      <c r="AM419" s="1"/>
      <c r="AN419" s="1"/>
      <c r="AO419" s="1"/>
      <c r="AP419" s="1"/>
      <c r="AQ419" s="1"/>
      <c r="AR419" s="1"/>
      <c r="AS419" s="1"/>
      <c r="AT419" s="1"/>
      <c r="AU419" s="1"/>
      <c r="AV419" s="1"/>
    </row>
    <row r="420" spans="7:48" x14ac:dyDescent="0.15">
      <c r="G420" s="68" t="s">
        <v>1464</v>
      </c>
      <c r="H420" s="68" t="s">
        <v>1465</v>
      </c>
      <c r="I420" s="69" t="s">
        <v>270</v>
      </c>
      <c r="J420" s="1" t="s">
        <v>470</v>
      </c>
      <c r="K420" s="1"/>
      <c r="P420" s="69"/>
      <c r="Q420" s="70"/>
      <c r="R420" s="70"/>
      <c r="Y420" s="1"/>
      <c r="Z420" s="22"/>
      <c r="AA420" s="22"/>
      <c r="AB420" s="1"/>
      <c r="AC420" s="1"/>
      <c r="AD420" s="1"/>
      <c r="AE420" s="1"/>
      <c r="AF420" s="1"/>
      <c r="AG420" s="1"/>
      <c r="AH420" s="1"/>
      <c r="AI420" s="1"/>
      <c r="AJ420" s="1"/>
      <c r="AK420" s="1"/>
      <c r="AL420" s="1"/>
      <c r="AM420" s="1"/>
      <c r="AN420" s="1"/>
      <c r="AO420" s="1"/>
      <c r="AP420" s="1"/>
      <c r="AQ420" s="1"/>
      <c r="AR420" s="1"/>
      <c r="AS420" s="1"/>
      <c r="AT420" s="1"/>
      <c r="AU420" s="1"/>
      <c r="AV420" s="1"/>
    </row>
    <row r="421" spans="7:48" x14ac:dyDescent="0.15">
      <c r="G421" s="68" t="s">
        <v>1411</v>
      </c>
      <c r="H421" s="68" t="s">
        <v>1164</v>
      </c>
      <c r="I421" s="69" t="s">
        <v>265</v>
      </c>
      <c r="J421" s="1" t="s">
        <v>470</v>
      </c>
      <c r="K421" s="1"/>
      <c r="P421" s="69"/>
      <c r="Q421" s="70"/>
      <c r="R421" s="70"/>
      <c r="Y421" s="1"/>
      <c r="Z421" s="22"/>
      <c r="AA421" s="22"/>
      <c r="AB421" s="1"/>
      <c r="AC421" s="1"/>
      <c r="AD421" s="1"/>
      <c r="AE421" s="1"/>
      <c r="AF421" s="1"/>
      <c r="AG421" s="1"/>
      <c r="AH421" s="1"/>
      <c r="AI421" s="1"/>
      <c r="AJ421" s="1"/>
      <c r="AK421" s="1"/>
      <c r="AL421" s="1"/>
      <c r="AM421" s="1"/>
      <c r="AN421" s="1"/>
      <c r="AO421" s="1"/>
      <c r="AP421" s="1"/>
      <c r="AQ421" s="1"/>
      <c r="AR421" s="1"/>
      <c r="AS421" s="1"/>
      <c r="AT421" s="1"/>
      <c r="AU421" s="1"/>
      <c r="AV421" s="1"/>
    </row>
    <row r="422" spans="7:48" x14ac:dyDescent="0.15">
      <c r="G422" s="68" t="s">
        <v>1165</v>
      </c>
      <c r="H422" s="68" t="s">
        <v>252</v>
      </c>
      <c r="I422" s="69" t="s">
        <v>378</v>
      </c>
      <c r="J422" s="1" t="s">
        <v>470</v>
      </c>
      <c r="K422" s="1"/>
      <c r="P422" s="69"/>
      <c r="Q422" s="70"/>
      <c r="R422" s="70"/>
      <c r="Y422" s="1"/>
      <c r="Z422" s="22"/>
      <c r="AA422" s="22"/>
      <c r="AB422" s="1"/>
      <c r="AC422" s="1"/>
      <c r="AD422" s="1"/>
      <c r="AE422" s="1"/>
      <c r="AF422" s="1"/>
      <c r="AG422" s="1"/>
      <c r="AH422" s="1"/>
      <c r="AI422" s="1"/>
      <c r="AJ422" s="1"/>
      <c r="AK422" s="1"/>
      <c r="AL422" s="1"/>
      <c r="AM422" s="1"/>
      <c r="AN422" s="1"/>
      <c r="AO422" s="1"/>
      <c r="AP422" s="1"/>
      <c r="AQ422" s="1"/>
      <c r="AR422" s="1"/>
      <c r="AS422" s="1"/>
      <c r="AT422" s="1"/>
      <c r="AU422" s="1"/>
      <c r="AV422" s="1"/>
    </row>
    <row r="423" spans="7:48" x14ac:dyDescent="0.15">
      <c r="G423" s="68" t="s">
        <v>1166</v>
      </c>
      <c r="H423" s="68" t="s">
        <v>259</v>
      </c>
      <c r="I423" s="69" t="s">
        <v>381</v>
      </c>
      <c r="J423" s="1" t="s">
        <v>470</v>
      </c>
      <c r="K423" s="1"/>
      <c r="P423" s="69"/>
      <c r="Q423" s="70"/>
      <c r="R423" s="70"/>
      <c r="Y423" s="1"/>
      <c r="Z423" s="22"/>
      <c r="AA423" s="22"/>
      <c r="AB423" s="1"/>
      <c r="AC423" s="1"/>
      <c r="AD423" s="1"/>
      <c r="AE423" s="1"/>
      <c r="AF423" s="1"/>
      <c r="AG423" s="1"/>
      <c r="AH423" s="1"/>
      <c r="AI423" s="1"/>
      <c r="AJ423" s="1"/>
      <c r="AK423" s="1"/>
      <c r="AL423" s="1"/>
      <c r="AM423" s="1"/>
      <c r="AN423" s="1"/>
      <c r="AO423" s="1"/>
      <c r="AP423" s="1"/>
      <c r="AQ423" s="1"/>
      <c r="AR423" s="1"/>
      <c r="AS423" s="1"/>
      <c r="AT423" s="1"/>
      <c r="AU423" s="1"/>
      <c r="AV423" s="1"/>
    </row>
    <row r="424" spans="7:48" x14ac:dyDescent="0.15">
      <c r="G424" s="68" t="s">
        <v>1412</v>
      </c>
      <c r="H424" s="68" t="s">
        <v>1167</v>
      </c>
      <c r="I424" s="69" t="s">
        <v>384</v>
      </c>
      <c r="J424" s="1" t="s">
        <v>470</v>
      </c>
      <c r="K424" s="1"/>
      <c r="P424" s="69"/>
      <c r="Q424" s="70"/>
      <c r="R424" s="70"/>
      <c r="Y424" s="1"/>
      <c r="Z424" s="22"/>
      <c r="AA424" s="22"/>
      <c r="AB424" s="1"/>
      <c r="AC424" s="1"/>
      <c r="AD424" s="1"/>
      <c r="AE424" s="1"/>
      <c r="AF424" s="1"/>
      <c r="AG424" s="1"/>
      <c r="AH424" s="1"/>
      <c r="AI424" s="1"/>
      <c r="AJ424" s="1"/>
      <c r="AK424" s="1"/>
      <c r="AL424" s="1"/>
      <c r="AM424" s="1"/>
      <c r="AN424" s="1"/>
      <c r="AO424" s="1"/>
      <c r="AP424" s="1"/>
      <c r="AQ424" s="1"/>
      <c r="AR424" s="1"/>
      <c r="AS424" s="1"/>
      <c r="AT424" s="1"/>
      <c r="AU424" s="1"/>
      <c r="AV424" s="1"/>
    </row>
    <row r="425" spans="7:48" x14ac:dyDescent="0.15">
      <c r="G425" s="68" t="s">
        <v>1168</v>
      </c>
      <c r="H425" s="68" t="s">
        <v>1169</v>
      </c>
      <c r="I425" s="69" t="s">
        <v>387</v>
      </c>
      <c r="J425" s="1" t="s">
        <v>470</v>
      </c>
      <c r="K425" s="1"/>
      <c r="P425" s="69"/>
      <c r="Q425" s="70"/>
      <c r="R425" s="70"/>
      <c r="Y425" s="1"/>
      <c r="Z425" s="22"/>
      <c r="AA425" s="22"/>
      <c r="AB425" s="1"/>
      <c r="AC425" s="1"/>
      <c r="AD425" s="1"/>
      <c r="AE425" s="1"/>
      <c r="AF425" s="1"/>
      <c r="AG425" s="1"/>
      <c r="AH425" s="1"/>
      <c r="AI425" s="1"/>
      <c r="AJ425" s="1"/>
      <c r="AK425" s="1"/>
      <c r="AL425" s="1"/>
      <c r="AM425" s="1"/>
      <c r="AN425" s="1"/>
      <c r="AO425" s="1"/>
      <c r="AP425" s="1"/>
      <c r="AQ425" s="1"/>
      <c r="AR425" s="1"/>
      <c r="AS425" s="1"/>
      <c r="AT425" s="1"/>
      <c r="AU425" s="1"/>
      <c r="AV425" s="1"/>
    </row>
    <row r="426" spans="7:48" x14ac:dyDescent="0.15">
      <c r="G426" s="68" t="s">
        <v>254</v>
      </c>
      <c r="H426" s="68" t="s">
        <v>255</v>
      </c>
      <c r="I426" s="69" t="s">
        <v>390</v>
      </c>
      <c r="J426" s="1" t="s">
        <v>470</v>
      </c>
      <c r="K426" s="1"/>
      <c r="P426" s="69"/>
      <c r="Q426" s="70"/>
      <c r="R426" s="70"/>
      <c r="Y426" s="1"/>
      <c r="Z426" s="22"/>
      <c r="AA426" s="22"/>
      <c r="AB426" s="1"/>
      <c r="AC426" s="1"/>
      <c r="AD426" s="1"/>
      <c r="AE426" s="1"/>
      <c r="AF426" s="1"/>
      <c r="AG426" s="1"/>
      <c r="AH426" s="1"/>
      <c r="AI426" s="1"/>
      <c r="AJ426" s="1"/>
      <c r="AK426" s="1"/>
      <c r="AL426" s="1"/>
      <c r="AM426" s="1"/>
      <c r="AN426" s="1"/>
      <c r="AO426" s="1"/>
      <c r="AP426" s="1"/>
      <c r="AQ426" s="1"/>
      <c r="AR426" s="1"/>
      <c r="AS426" s="1"/>
      <c r="AT426" s="1"/>
      <c r="AU426" s="1"/>
      <c r="AV426" s="1"/>
    </row>
    <row r="427" spans="7:48" x14ac:dyDescent="0.15">
      <c r="G427" s="68" t="s">
        <v>261</v>
      </c>
      <c r="H427" s="68" t="s">
        <v>262</v>
      </c>
      <c r="I427" s="69" t="s">
        <v>392</v>
      </c>
      <c r="J427" s="1" t="s">
        <v>470</v>
      </c>
      <c r="K427" s="1"/>
      <c r="P427" s="69"/>
      <c r="Q427" s="70"/>
      <c r="R427" s="70"/>
      <c r="Y427" s="1"/>
      <c r="Z427" s="22"/>
      <c r="AA427" s="22"/>
      <c r="AB427" s="1"/>
      <c r="AC427" s="1"/>
      <c r="AD427" s="1"/>
      <c r="AE427" s="1"/>
      <c r="AF427" s="1"/>
      <c r="AG427" s="1"/>
      <c r="AH427" s="1"/>
      <c r="AI427" s="1"/>
      <c r="AJ427" s="1"/>
      <c r="AK427" s="1"/>
      <c r="AL427" s="1"/>
      <c r="AM427" s="1"/>
      <c r="AN427" s="1"/>
      <c r="AO427" s="1"/>
      <c r="AP427" s="1"/>
      <c r="AQ427" s="1"/>
      <c r="AR427" s="1"/>
      <c r="AS427" s="1"/>
      <c r="AT427" s="1"/>
      <c r="AU427" s="1"/>
      <c r="AV427" s="1"/>
    </row>
    <row r="428" spans="7:48" x14ac:dyDescent="0.15">
      <c r="G428" s="68" t="s">
        <v>263</v>
      </c>
      <c r="H428" s="68" t="s">
        <v>264</v>
      </c>
      <c r="I428" s="69" t="s">
        <v>457</v>
      </c>
      <c r="J428" s="1" t="s">
        <v>470</v>
      </c>
      <c r="K428" s="1"/>
      <c r="P428" s="69"/>
      <c r="Q428" s="70"/>
      <c r="R428" s="70"/>
      <c r="Y428" s="1"/>
      <c r="Z428" s="22"/>
      <c r="AA428" s="22"/>
      <c r="AB428" s="1"/>
      <c r="AC428" s="1"/>
      <c r="AD428" s="1"/>
      <c r="AE428" s="1"/>
      <c r="AF428" s="1"/>
      <c r="AG428" s="1"/>
      <c r="AH428" s="1"/>
      <c r="AI428" s="1"/>
      <c r="AJ428" s="1"/>
      <c r="AK428" s="1"/>
      <c r="AL428" s="1"/>
      <c r="AM428" s="1"/>
      <c r="AN428" s="1"/>
      <c r="AO428" s="1"/>
      <c r="AP428" s="1"/>
      <c r="AQ428" s="1"/>
      <c r="AR428" s="1"/>
      <c r="AS428" s="1"/>
      <c r="AT428" s="1"/>
      <c r="AU428" s="1"/>
      <c r="AV428" s="1"/>
    </row>
    <row r="429" spans="7:48" x14ac:dyDescent="0.15">
      <c r="G429" s="68" t="s">
        <v>1170</v>
      </c>
      <c r="H429" s="68" t="s">
        <v>271</v>
      </c>
      <c r="I429" s="69" t="s">
        <v>418</v>
      </c>
      <c r="J429" s="1" t="s">
        <v>470</v>
      </c>
      <c r="K429" s="1"/>
      <c r="P429" s="69"/>
      <c r="Q429" s="70"/>
      <c r="R429" s="70"/>
      <c r="Y429" s="1"/>
      <c r="Z429" s="22"/>
      <c r="AA429" s="22"/>
      <c r="AB429" s="1"/>
      <c r="AC429" s="1"/>
      <c r="AD429" s="1"/>
      <c r="AE429" s="1"/>
      <c r="AF429" s="1"/>
      <c r="AG429" s="1"/>
      <c r="AH429" s="1"/>
      <c r="AI429" s="1"/>
      <c r="AJ429" s="1"/>
      <c r="AK429" s="1"/>
      <c r="AL429" s="1"/>
      <c r="AM429" s="1"/>
      <c r="AN429" s="1"/>
      <c r="AO429" s="1"/>
      <c r="AP429" s="1"/>
      <c r="AQ429" s="1"/>
      <c r="AR429" s="1"/>
      <c r="AS429" s="1"/>
      <c r="AT429" s="1"/>
      <c r="AU429" s="1"/>
      <c r="AV429" s="1"/>
    </row>
    <row r="430" spans="7:48" x14ac:dyDescent="0.15">
      <c r="G430" s="68" t="s">
        <v>268</v>
      </c>
      <c r="H430" s="68" t="s">
        <v>269</v>
      </c>
      <c r="I430" s="69" t="s">
        <v>429</v>
      </c>
      <c r="J430" s="1" t="s">
        <v>470</v>
      </c>
      <c r="K430" s="1"/>
      <c r="P430" s="69"/>
      <c r="Q430" s="70"/>
      <c r="R430" s="70"/>
      <c r="Y430" s="1"/>
      <c r="Z430" s="22"/>
      <c r="AA430" s="22"/>
      <c r="AB430" s="1"/>
      <c r="AC430" s="1"/>
      <c r="AD430" s="1"/>
      <c r="AE430" s="1"/>
      <c r="AF430" s="1"/>
      <c r="AG430" s="1"/>
      <c r="AH430" s="1"/>
      <c r="AI430" s="1"/>
      <c r="AJ430" s="1"/>
      <c r="AK430" s="1"/>
      <c r="AL430" s="1"/>
      <c r="AM430" s="1"/>
      <c r="AN430" s="1"/>
      <c r="AO430" s="1"/>
      <c r="AP430" s="1"/>
      <c r="AQ430" s="1"/>
      <c r="AR430" s="1"/>
      <c r="AS430" s="1"/>
      <c r="AT430" s="1"/>
      <c r="AU430" s="1"/>
      <c r="AV430" s="1"/>
    </row>
    <row r="431" spans="7:48" x14ac:dyDescent="0.15">
      <c r="G431" s="68" t="s">
        <v>1171</v>
      </c>
      <c r="H431" s="68" t="s">
        <v>1172</v>
      </c>
      <c r="I431" s="69" t="s">
        <v>420</v>
      </c>
      <c r="J431" s="1" t="s">
        <v>470</v>
      </c>
      <c r="K431" s="1"/>
      <c r="P431" s="69"/>
      <c r="Q431" s="70"/>
      <c r="R431" s="70"/>
      <c r="Y431" s="1"/>
      <c r="Z431" s="22"/>
      <c r="AA431" s="22"/>
      <c r="AB431" s="1"/>
      <c r="AC431" s="1"/>
      <c r="AD431" s="1"/>
      <c r="AE431" s="1"/>
      <c r="AF431" s="1"/>
      <c r="AG431" s="1"/>
      <c r="AH431" s="1"/>
      <c r="AI431" s="1"/>
      <c r="AJ431" s="1"/>
      <c r="AK431" s="1"/>
      <c r="AL431" s="1"/>
      <c r="AM431" s="1"/>
      <c r="AN431" s="1"/>
      <c r="AO431" s="1"/>
      <c r="AP431" s="1"/>
      <c r="AQ431" s="1"/>
      <c r="AR431" s="1"/>
      <c r="AS431" s="1"/>
      <c r="AT431" s="1"/>
      <c r="AU431" s="1"/>
      <c r="AV431" s="1"/>
    </row>
    <row r="432" spans="7:48" x14ac:dyDescent="0.15">
      <c r="G432" s="68" t="s">
        <v>266</v>
      </c>
      <c r="H432" s="68" t="s">
        <v>267</v>
      </c>
      <c r="I432" s="69" t="s">
        <v>424</v>
      </c>
      <c r="J432" s="1" t="s">
        <v>470</v>
      </c>
      <c r="K432" s="1"/>
      <c r="P432" s="69"/>
      <c r="Q432" s="70"/>
      <c r="R432" s="70"/>
      <c r="Y432" s="1"/>
      <c r="Z432" s="22"/>
      <c r="AA432" s="22"/>
      <c r="AB432" s="1"/>
      <c r="AC432" s="1"/>
      <c r="AD432" s="1"/>
      <c r="AE432" s="1"/>
      <c r="AF432" s="1"/>
      <c r="AG432" s="1"/>
      <c r="AH432" s="1"/>
      <c r="AI432" s="1"/>
      <c r="AJ432" s="1"/>
      <c r="AK432" s="1"/>
      <c r="AL432" s="1"/>
      <c r="AM432" s="1"/>
      <c r="AN432" s="1"/>
      <c r="AO432" s="1"/>
      <c r="AP432" s="1"/>
      <c r="AQ432" s="1"/>
      <c r="AR432" s="1"/>
      <c r="AS432" s="1"/>
      <c r="AT432" s="1"/>
      <c r="AU432" s="1"/>
      <c r="AV432" s="1"/>
    </row>
    <row r="433" spans="7:48" x14ac:dyDescent="0.15">
      <c r="G433" s="68" t="s">
        <v>376</v>
      </c>
      <c r="H433" s="68" t="s">
        <v>377</v>
      </c>
      <c r="I433" s="69" t="s">
        <v>427</v>
      </c>
      <c r="J433" s="1" t="s">
        <v>470</v>
      </c>
      <c r="K433" s="1"/>
      <c r="P433" s="69"/>
      <c r="Q433" s="70"/>
      <c r="R433" s="70"/>
      <c r="Y433" s="1"/>
      <c r="Z433" s="22"/>
      <c r="AA433" s="22"/>
      <c r="AB433" s="1"/>
      <c r="AC433" s="1"/>
      <c r="AD433" s="1"/>
      <c r="AE433" s="1"/>
      <c r="AF433" s="1"/>
      <c r="AG433" s="1"/>
      <c r="AH433" s="1"/>
      <c r="AI433" s="1"/>
      <c r="AJ433" s="1"/>
      <c r="AK433" s="1"/>
      <c r="AL433" s="1"/>
      <c r="AM433" s="1"/>
      <c r="AN433" s="1"/>
      <c r="AO433" s="1"/>
      <c r="AP433" s="1"/>
      <c r="AQ433" s="1"/>
      <c r="AR433" s="1"/>
      <c r="AS433" s="1"/>
      <c r="AT433" s="1"/>
      <c r="AU433" s="1"/>
      <c r="AV433" s="1"/>
    </row>
    <row r="434" spans="7:48" x14ac:dyDescent="0.15">
      <c r="G434" s="68" t="s">
        <v>379</v>
      </c>
      <c r="H434" s="68" t="s">
        <v>380</v>
      </c>
      <c r="I434" s="69" t="s">
        <v>422</v>
      </c>
      <c r="J434" s="1" t="s">
        <v>470</v>
      </c>
      <c r="K434" s="1"/>
      <c r="P434" s="69"/>
      <c r="Q434" s="70"/>
      <c r="R434" s="70"/>
      <c r="Y434" s="1"/>
      <c r="Z434" s="22"/>
      <c r="AA434" s="22"/>
      <c r="AB434" s="1"/>
      <c r="AC434" s="1"/>
      <c r="AD434" s="1"/>
      <c r="AE434" s="1"/>
      <c r="AF434" s="1"/>
      <c r="AG434" s="1"/>
      <c r="AH434" s="1"/>
      <c r="AI434" s="1"/>
      <c r="AJ434" s="1"/>
      <c r="AK434" s="1"/>
      <c r="AL434" s="1"/>
      <c r="AM434" s="1"/>
      <c r="AN434" s="1"/>
      <c r="AO434" s="1"/>
      <c r="AP434" s="1"/>
      <c r="AQ434" s="1"/>
      <c r="AR434" s="1"/>
      <c r="AS434" s="1"/>
      <c r="AT434" s="1"/>
      <c r="AU434" s="1"/>
      <c r="AV434" s="1"/>
    </row>
    <row r="435" spans="7:48" x14ac:dyDescent="0.15">
      <c r="G435" s="68" t="s">
        <v>382</v>
      </c>
      <c r="H435" s="68" t="s">
        <v>383</v>
      </c>
      <c r="I435" s="69" t="s">
        <v>394</v>
      </c>
      <c r="J435" s="1" t="s">
        <v>470</v>
      </c>
      <c r="K435" s="1"/>
      <c r="P435" s="69"/>
      <c r="Q435" s="70"/>
      <c r="R435" s="70"/>
      <c r="Y435" s="1"/>
      <c r="Z435" s="22"/>
      <c r="AA435" s="22"/>
      <c r="AB435" s="1"/>
      <c r="AC435" s="1"/>
      <c r="AD435" s="1"/>
      <c r="AE435" s="1"/>
      <c r="AF435" s="1"/>
      <c r="AG435" s="1"/>
      <c r="AH435" s="1"/>
      <c r="AI435" s="1"/>
      <c r="AJ435" s="1"/>
      <c r="AK435" s="1"/>
      <c r="AL435" s="1"/>
      <c r="AM435" s="1"/>
      <c r="AN435" s="1"/>
      <c r="AO435" s="1"/>
      <c r="AP435" s="1"/>
      <c r="AQ435" s="1"/>
      <c r="AR435" s="1"/>
      <c r="AS435" s="1"/>
      <c r="AT435" s="1"/>
      <c r="AU435" s="1"/>
      <c r="AV435" s="1"/>
    </row>
    <row r="436" spans="7:48" x14ac:dyDescent="0.15">
      <c r="G436" s="68" t="s">
        <v>385</v>
      </c>
      <c r="H436" s="68" t="s">
        <v>386</v>
      </c>
      <c r="I436" s="69" t="s">
        <v>397</v>
      </c>
      <c r="J436" s="1" t="s">
        <v>470</v>
      </c>
      <c r="K436" s="1"/>
      <c r="P436" s="69"/>
      <c r="Q436" s="70"/>
      <c r="R436" s="70"/>
      <c r="Y436" s="1"/>
      <c r="Z436" s="22"/>
      <c r="AA436" s="22"/>
      <c r="AB436" s="1"/>
      <c r="AC436" s="1"/>
      <c r="AD436" s="1"/>
      <c r="AE436" s="1"/>
      <c r="AF436" s="1"/>
      <c r="AG436" s="1"/>
      <c r="AH436" s="1"/>
      <c r="AI436" s="1"/>
      <c r="AJ436" s="1"/>
      <c r="AK436" s="1"/>
      <c r="AL436" s="1"/>
      <c r="AM436" s="1"/>
      <c r="AN436" s="1"/>
      <c r="AO436" s="1"/>
      <c r="AP436" s="1"/>
      <c r="AQ436" s="1"/>
      <c r="AR436" s="1"/>
      <c r="AS436" s="1"/>
      <c r="AT436" s="1"/>
      <c r="AU436" s="1"/>
      <c r="AV436" s="1"/>
    </row>
    <row r="437" spans="7:48" x14ac:dyDescent="0.15">
      <c r="G437" s="68" t="s">
        <v>388</v>
      </c>
      <c r="H437" s="68" t="s">
        <v>389</v>
      </c>
      <c r="I437" s="69" t="s">
        <v>400</v>
      </c>
      <c r="J437" s="1" t="s">
        <v>470</v>
      </c>
      <c r="K437" s="1"/>
      <c r="P437" s="69"/>
      <c r="Q437" s="70"/>
      <c r="R437" s="70"/>
      <c r="Y437" s="1"/>
      <c r="Z437" s="22"/>
      <c r="AA437" s="22"/>
      <c r="AB437" s="1"/>
      <c r="AC437" s="1"/>
      <c r="AD437" s="1"/>
      <c r="AE437" s="1"/>
      <c r="AF437" s="1"/>
      <c r="AG437" s="1"/>
      <c r="AH437" s="1"/>
      <c r="AI437" s="1"/>
      <c r="AJ437" s="1"/>
      <c r="AK437" s="1"/>
      <c r="AL437" s="1"/>
      <c r="AM437" s="1"/>
      <c r="AN437" s="1"/>
      <c r="AO437" s="1"/>
      <c r="AP437" s="1"/>
      <c r="AQ437" s="1"/>
      <c r="AR437" s="1"/>
      <c r="AS437" s="1"/>
      <c r="AT437" s="1"/>
      <c r="AU437" s="1"/>
      <c r="AV437" s="1"/>
    </row>
    <row r="438" spans="7:48" x14ac:dyDescent="0.15">
      <c r="G438" s="68" t="s">
        <v>1051</v>
      </c>
      <c r="H438" s="68" t="s">
        <v>391</v>
      </c>
      <c r="I438" s="69" t="s">
        <v>403</v>
      </c>
      <c r="J438" s="1" t="s">
        <v>470</v>
      </c>
      <c r="K438" s="1"/>
      <c r="P438" s="69"/>
      <c r="Q438" s="70"/>
      <c r="R438" s="70"/>
      <c r="Y438" s="1"/>
      <c r="Z438" s="22"/>
      <c r="AA438" s="22"/>
      <c r="AB438" s="1"/>
      <c r="AC438" s="1"/>
      <c r="AD438" s="1"/>
      <c r="AE438" s="1"/>
      <c r="AF438" s="1"/>
      <c r="AG438" s="1"/>
      <c r="AH438" s="1"/>
      <c r="AI438" s="1"/>
      <c r="AJ438" s="1"/>
      <c r="AK438" s="1"/>
      <c r="AL438" s="1"/>
      <c r="AM438" s="1"/>
      <c r="AN438" s="1"/>
      <c r="AO438" s="1"/>
      <c r="AP438" s="1"/>
      <c r="AQ438" s="1"/>
      <c r="AR438" s="1"/>
      <c r="AS438" s="1"/>
      <c r="AT438" s="1"/>
      <c r="AU438" s="1"/>
      <c r="AV438" s="1"/>
    </row>
    <row r="439" spans="7:48" x14ac:dyDescent="0.15">
      <c r="G439" s="68" t="s">
        <v>1052</v>
      </c>
      <c r="H439" s="68" t="s">
        <v>393</v>
      </c>
      <c r="I439" s="69" t="s">
        <v>406</v>
      </c>
      <c r="J439" s="1" t="s">
        <v>470</v>
      </c>
      <c r="K439" s="1"/>
      <c r="P439" s="69"/>
      <c r="Q439" s="70"/>
      <c r="R439" s="70"/>
      <c r="Y439" s="1"/>
      <c r="Z439" s="22"/>
      <c r="AA439" s="22"/>
      <c r="AB439" s="1"/>
      <c r="AC439" s="1"/>
      <c r="AD439" s="1"/>
      <c r="AE439" s="1"/>
      <c r="AF439" s="1"/>
      <c r="AG439" s="1"/>
      <c r="AH439" s="1"/>
      <c r="AI439" s="1"/>
      <c r="AJ439" s="1"/>
      <c r="AK439" s="1"/>
      <c r="AL439" s="1"/>
      <c r="AM439" s="1"/>
      <c r="AN439" s="1"/>
      <c r="AO439" s="1"/>
      <c r="AP439" s="1"/>
      <c r="AQ439" s="1"/>
      <c r="AR439" s="1"/>
      <c r="AS439" s="1"/>
      <c r="AT439" s="1"/>
      <c r="AU439" s="1"/>
      <c r="AV439" s="1"/>
    </row>
    <row r="440" spans="7:48" x14ac:dyDescent="0.15">
      <c r="G440" s="68" t="s">
        <v>1053</v>
      </c>
      <c r="H440" s="68" t="s">
        <v>458</v>
      </c>
      <c r="I440" s="69" t="s">
        <v>455</v>
      </c>
      <c r="J440" s="1" t="s">
        <v>470</v>
      </c>
      <c r="K440" s="1"/>
      <c r="P440" s="69"/>
      <c r="Q440" s="70"/>
      <c r="R440" s="70"/>
      <c r="Y440" s="1"/>
      <c r="Z440" s="22"/>
      <c r="AA440" s="22"/>
      <c r="AB440" s="1"/>
      <c r="AC440" s="1"/>
      <c r="AD440" s="1"/>
      <c r="AE440" s="1"/>
      <c r="AF440" s="1"/>
      <c r="AG440" s="1"/>
      <c r="AH440" s="1"/>
      <c r="AI440" s="1"/>
      <c r="AJ440" s="1"/>
      <c r="AK440" s="1"/>
      <c r="AL440" s="1"/>
      <c r="AM440" s="1"/>
      <c r="AN440" s="1"/>
      <c r="AO440" s="1"/>
      <c r="AP440" s="1"/>
      <c r="AQ440" s="1"/>
      <c r="AR440" s="1"/>
      <c r="AS440" s="1"/>
      <c r="AT440" s="1"/>
      <c r="AU440" s="1"/>
      <c r="AV440" s="1"/>
    </row>
    <row r="441" spans="7:48" x14ac:dyDescent="0.15">
      <c r="G441" s="68" t="s">
        <v>1054</v>
      </c>
      <c r="H441" s="68" t="s">
        <v>419</v>
      </c>
      <c r="I441" s="69" t="s">
        <v>409</v>
      </c>
      <c r="J441" s="1" t="s">
        <v>470</v>
      </c>
      <c r="K441" s="1"/>
      <c r="P441" s="69"/>
      <c r="Q441" s="70"/>
      <c r="R441" s="70"/>
      <c r="Y441" s="1"/>
      <c r="Z441" s="22"/>
      <c r="AA441" s="22"/>
      <c r="AB441" s="1"/>
      <c r="AC441" s="1"/>
      <c r="AD441" s="1"/>
      <c r="AE441" s="1"/>
      <c r="AF441" s="1"/>
      <c r="AG441" s="1"/>
      <c r="AH441" s="1"/>
      <c r="AI441" s="1"/>
      <c r="AJ441" s="1"/>
      <c r="AK441" s="1"/>
      <c r="AL441" s="1"/>
      <c r="AM441" s="1"/>
      <c r="AN441" s="1"/>
      <c r="AO441" s="1"/>
      <c r="AP441" s="1"/>
      <c r="AQ441" s="1"/>
      <c r="AR441" s="1"/>
      <c r="AS441" s="1"/>
      <c r="AT441" s="1"/>
      <c r="AU441" s="1"/>
      <c r="AV441" s="1"/>
    </row>
    <row r="442" spans="7:48" x14ac:dyDescent="0.15">
      <c r="G442" s="68" t="s">
        <v>1434</v>
      </c>
      <c r="H442" s="68" t="s">
        <v>430</v>
      </c>
      <c r="I442" s="69" t="s">
        <v>411</v>
      </c>
      <c r="J442" s="1" t="s">
        <v>470</v>
      </c>
      <c r="K442" s="1"/>
      <c r="P442" s="69"/>
      <c r="Q442" s="70"/>
      <c r="R442" s="70"/>
      <c r="Y442" s="1"/>
      <c r="Z442" s="22"/>
      <c r="AA442" s="22"/>
      <c r="AB442" s="1"/>
      <c r="AC442" s="1"/>
      <c r="AD442" s="1"/>
      <c r="AE442" s="1"/>
      <c r="AF442" s="1"/>
      <c r="AG442" s="1"/>
      <c r="AH442" s="1"/>
      <c r="AI442" s="1"/>
      <c r="AJ442" s="1"/>
      <c r="AK442" s="1"/>
      <c r="AL442" s="1"/>
      <c r="AM442" s="1"/>
      <c r="AN442" s="1"/>
      <c r="AO442" s="1"/>
      <c r="AP442" s="1"/>
      <c r="AQ442" s="1"/>
      <c r="AR442" s="1"/>
      <c r="AS442" s="1"/>
      <c r="AT442" s="1"/>
      <c r="AU442" s="1"/>
      <c r="AV442" s="1"/>
    </row>
    <row r="443" spans="7:48" x14ac:dyDescent="0.15">
      <c r="G443" s="68" t="s">
        <v>1055</v>
      </c>
      <c r="H443" s="68" t="s">
        <v>421</v>
      </c>
      <c r="I443" s="69" t="s">
        <v>416</v>
      </c>
      <c r="J443" s="1" t="s">
        <v>470</v>
      </c>
      <c r="K443" s="1"/>
      <c r="P443" s="69"/>
      <c r="Q443" s="70"/>
      <c r="R443" s="70"/>
      <c r="Y443" s="1"/>
      <c r="Z443" s="22"/>
      <c r="AA443" s="22"/>
      <c r="AB443" s="1"/>
      <c r="AC443" s="1"/>
      <c r="AD443" s="1"/>
      <c r="AE443" s="1"/>
      <c r="AF443" s="1"/>
      <c r="AG443" s="1"/>
      <c r="AH443" s="1"/>
      <c r="AI443" s="1"/>
      <c r="AJ443" s="1"/>
      <c r="AK443" s="1"/>
      <c r="AL443" s="1"/>
      <c r="AM443" s="1"/>
      <c r="AN443" s="1"/>
      <c r="AO443" s="1"/>
      <c r="AP443" s="1"/>
      <c r="AQ443" s="1"/>
      <c r="AR443" s="1"/>
      <c r="AS443" s="1"/>
      <c r="AT443" s="1"/>
      <c r="AU443" s="1"/>
      <c r="AV443" s="1"/>
    </row>
    <row r="444" spans="7:48" x14ac:dyDescent="0.15">
      <c r="G444" s="68" t="s">
        <v>425</v>
      </c>
      <c r="H444" s="68" t="s">
        <v>426</v>
      </c>
      <c r="I444" s="69" t="s">
        <v>413</v>
      </c>
      <c r="J444" s="1" t="s">
        <v>470</v>
      </c>
      <c r="K444" s="1"/>
      <c r="P444" s="69"/>
      <c r="Q444" s="70"/>
      <c r="R444" s="70"/>
      <c r="Y444" s="1"/>
      <c r="Z444" s="22"/>
      <c r="AA444" s="22"/>
      <c r="AB444" s="1"/>
      <c r="AC444" s="1"/>
      <c r="AD444" s="1"/>
      <c r="AE444" s="1"/>
      <c r="AF444" s="1"/>
      <c r="AG444" s="1"/>
      <c r="AH444" s="1"/>
      <c r="AI444" s="1"/>
      <c r="AJ444" s="1"/>
      <c r="AK444" s="1"/>
      <c r="AL444" s="1"/>
      <c r="AM444" s="1"/>
      <c r="AN444" s="1"/>
      <c r="AO444" s="1"/>
      <c r="AP444" s="1"/>
      <c r="AQ444" s="1"/>
      <c r="AR444" s="1"/>
      <c r="AS444" s="1"/>
      <c r="AT444" s="1"/>
      <c r="AU444" s="1"/>
      <c r="AV444" s="1"/>
    </row>
    <row r="445" spans="7:48" x14ac:dyDescent="0.15">
      <c r="G445" s="68" t="s">
        <v>1056</v>
      </c>
      <c r="H445" s="68" t="s">
        <v>428</v>
      </c>
      <c r="I445" s="69" t="s">
        <v>1058</v>
      </c>
      <c r="J445" s="1" t="s">
        <v>470</v>
      </c>
      <c r="K445" s="1"/>
      <c r="P445" s="69"/>
      <c r="Q445" s="70"/>
      <c r="R445" s="70"/>
      <c r="Y445" s="1"/>
      <c r="Z445" s="22"/>
      <c r="AA445" s="22"/>
      <c r="AB445" s="1"/>
      <c r="AC445" s="1"/>
      <c r="AD445" s="1"/>
      <c r="AE445" s="1"/>
      <c r="AF445" s="1"/>
      <c r="AG445" s="1"/>
      <c r="AH445" s="1"/>
      <c r="AI445" s="1"/>
      <c r="AJ445" s="1"/>
      <c r="AK445" s="1"/>
      <c r="AL445" s="1"/>
      <c r="AM445" s="1"/>
      <c r="AN445" s="1"/>
      <c r="AO445" s="1"/>
      <c r="AP445" s="1"/>
      <c r="AQ445" s="1"/>
      <c r="AR445" s="1"/>
      <c r="AS445" s="1"/>
      <c r="AT445" s="1"/>
      <c r="AU445" s="1"/>
      <c r="AV445" s="1"/>
    </row>
    <row r="446" spans="7:48" x14ac:dyDescent="0.15">
      <c r="G446" s="68" t="s">
        <v>1057</v>
      </c>
      <c r="H446" s="68" t="s">
        <v>423</v>
      </c>
      <c r="I446" s="69" t="s">
        <v>1059</v>
      </c>
      <c r="J446" s="1" t="s">
        <v>470</v>
      </c>
      <c r="K446" s="1"/>
      <c r="P446" s="69"/>
      <c r="Q446" s="70"/>
      <c r="R446" s="70"/>
      <c r="Y446" s="1"/>
      <c r="Z446" s="22"/>
      <c r="AA446" s="22"/>
      <c r="AB446" s="1"/>
      <c r="AC446" s="1"/>
      <c r="AD446" s="1"/>
      <c r="AE446" s="1"/>
      <c r="AF446" s="1"/>
      <c r="AG446" s="1"/>
      <c r="AH446" s="1"/>
      <c r="AI446" s="1"/>
      <c r="AJ446" s="1"/>
      <c r="AK446" s="1"/>
      <c r="AL446" s="1"/>
      <c r="AM446" s="1"/>
      <c r="AN446" s="1"/>
      <c r="AO446" s="1"/>
      <c r="AP446" s="1"/>
      <c r="AQ446" s="1"/>
      <c r="AR446" s="1"/>
      <c r="AS446" s="1"/>
      <c r="AT446" s="1"/>
      <c r="AU446" s="1"/>
      <c r="AV446" s="1"/>
    </row>
    <row r="447" spans="7:48" x14ac:dyDescent="0.15">
      <c r="G447" s="68" t="s">
        <v>395</v>
      </c>
      <c r="H447" s="68" t="s">
        <v>396</v>
      </c>
      <c r="I447" s="69" t="s">
        <v>1060</v>
      </c>
      <c r="J447" s="1" t="s">
        <v>470</v>
      </c>
      <c r="K447" s="1"/>
      <c r="P447" s="69"/>
      <c r="Q447" s="70"/>
      <c r="R447" s="70"/>
      <c r="Y447" s="1"/>
      <c r="Z447" s="22"/>
      <c r="AA447" s="22"/>
      <c r="AB447" s="1"/>
      <c r="AC447" s="1"/>
      <c r="AD447" s="1"/>
      <c r="AE447" s="1"/>
      <c r="AF447" s="1"/>
      <c r="AG447" s="1"/>
      <c r="AH447" s="1"/>
      <c r="AI447" s="1"/>
      <c r="AJ447" s="1"/>
      <c r="AK447" s="1"/>
      <c r="AL447" s="1"/>
      <c r="AM447" s="1"/>
      <c r="AN447" s="1"/>
      <c r="AO447" s="1"/>
      <c r="AP447" s="1"/>
      <c r="AQ447" s="1"/>
      <c r="AR447" s="1"/>
      <c r="AS447" s="1"/>
      <c r="AT447" s="1"/>
      <c r="AU447" s="1"/>
      <c r="AV447" s="1"/>
    </row>
    <row r="448" spans="7:48" x14ac:dyDescent="0.15">
      <c r="G448" s="68" t="s">
        <v>398</v>
      </c>
      <c r="H448" s="68" t="s">
        <v>399</v>
      </c>
      <c r="I448" s="69" t="s">
        <v>1061</v>
      </c>
      <c r="J448" s="1" t="s">
        <v>470</v>
      </c>
      <c r="K448" s="1"/>
      <c r="P448" s="69"/>
      <c r="Q448" s="70"/>
      <c r="R448" s="70"/>
      <c r="Y448" s="1"/>
      <c r="Z448" s="22"/>
      <c r="AA448" s="22"/>
      <c r="AB448" s="1"/>
      <c r="AC448" s="1"/>
      <c r="AD448" s="1"/>
      <c r="AE448" s="1"/>
      <c r="AF448" s="1"/>
      <c r="AG448" s="1"/>
      <c r="AH448" s="1"/>
      <c r="AI448" s="1"/>
      <c r="AJ448" s="1"/>
      <c r="AK448" s="1"/>
      <c r="AL448" s="1"/>
      <c r="AM448" s="1"/>
      <c r="AN448" s="1"/>
      <c r="AO448" s="1"/>
      <c r="AP448" s="1"/>
      <c r="AQ448" s="1"/>
      <c r="AR448" s="1"/>
      <c r="AS448" s="1"/>
      <c r="AT448" s="1"/>
      <c r="AU448" s="1"/>
      <c r="AV448" s="1"/>
    </row>
    <row r="449" spans="7:48" x14ac:dyDescent="0.15">
      <c r="G449" s="68" t="s">
        <v>401</v>
      </c>
      <c r="H449" s="68" t="s">
        <v>402</v>
      </c>
      <c r="I449" s="69" t="s">
        <v>1062</v>
      </c>
      <c r="J449" s="1" t="s">
        <v>470</v>
      </c>
      <c r="K449" s="1"/>
      <c r="P449" s="69"/>
      <c r="Q449" s="70"/>
      <c r="R449" s="70"/>
      <c r="Y449" s="1"/>
      <c r="Z449" s="22"/>
      <c r="AA449" s="22"/>
      <c r="AB449" s="1"/>
      <c r="AC449" s="1"/>
      <c r="AD449" s="1"/>
      <c r="AE449" s="1"/>
      <c r="AF449" s="1"/>
      <c r="AG449" s="1"/>
      <c r="AH449" s="1"/>
      <c r="AI449" s="1"/>
      <c r="AJ449" s="1"/>
      <c r="AK449" s="1"/>
      <c r="AL449" s="1"/>
      <c r="AM449" s="1"/>
      <c r="AN449" s="1"/>
      <c r="AO449" s="1"/>
      <c r="AP449" s="1"/>
      <c r="AQ449" s="1"/>
      <c r="AR449" s="1"/>
      <c r="AS449" s="1"/>
      <c r="AT449" s="1"/>
      <c r="AU449" s="1"/>
      <c r="AV449" s="1"/>
    </row>
    <row r="450" spans="7:48" x14ac:dyDescent="0.15">
      <c r="G450" s="68" t="s">
        <v>404</v>
      </c>
      <c r="H450" s="68" t="s">
        <v>405</v>
      </c>
      <c r="I450" s="69" t="s">
        <v>1063</v>
      </c>
      <c r="J450" s="1" t="s">
        <v>470</v>
      </c>
      <c r="K450" s="1"/>
      <c r="P450" s="69"/>
      <c r="Q450" s="70"/>
      <c r="R450" s="70"/>
      <c r="Y450" s="1"/>
      <c r="Z450" s="22"/>
      <c r="AA450" s="22"/>
      <c r="AB450" s="1"/>
      <c r="AC450" s="1"/>
      <c r="AD450" s="1"/>
      <c r="AE450" s="1"/>
      <c r="AF450" s="1"/>
      <c r="AG450" s="1"/>
      <c r="AH450" s="1"/>
      <c r="AI450" s="1"/>
      <c r="AJ450" s="1"/>
      <c r="AK450" s="1"/>
      <c r="AL450" s="1"/>
      <c r="AM450" s="1"/>
      <c r="AN450" s="1"/>
      <c r="AO450" s="1"/>
      <c r="AP450" s="1"/>
      <c r="AQ450" s="1"/>
      <c r="AR450" s="1"/>
      <c r="AS450" s="1"/>
      <c r="AT450" s="1"/>
      <c r="AU450" s="1"/>
      <c r="AV450" s="1"/>
    </row>
    <row r="451" spans="7:48" x14ac:dyDescent="0.15">
      <c r="G451" s="68" t="s">
        <v>407</v>
      </c>
      <c r="H451" s="68" t="s">
        <v>408</v>
      </c>
      <c r="I451" s="69" t="s">
        <v>1064</v>
      </c>
      <c r="J451" s="1" t="s">
        <v>470</v>
      </c>
      <c r="K451" s="1"/>
      <c r="P451" s="69"/>
      <c r="Q451" s="70"/>
      <c r="R451" s="70"/>
      <c r="Y451" s="1"/>
      <c r="Z451" s="22"/>
      <c r="AA451" s="22"/>
      <c r="AB451" s="1"/>
      <c r="AC451" s="1"/>
      <c r="AD451" s="1"/>
      <c r="AE451" s="1"/>
      <c r="AF451" s="1"/>
      <c r="AG451" s="1"/>
      <c r="AH451" s="1"/>
      <c r="AI451" s="1"/>
      <c r="AJ451" s="1"/>
      <c r="AK451" s="1"/>
      <c r="AL451" s="1"/>
      <c r="AM451" s="1"/>
      <c r="AN451" s="1"/>
      <c r="AO451" s="1"/>
      <c r="AP451" s="1"/>
      <c r="AQ451" s="1"/>
      <c r="AR451" s="1"/>
      <c r="AS451" s="1"/>
      <c r="AT451" s="1"/>
      <c r="AU451" s="1"/>
      <c r="AV451" s="1"/>
    </row>
    <row r="452" spans="7:48" x14ac:dyDescent="0.15">
      <c r="G452" s="68" t="s">
        <v>1173</v>
      </c>
      <c r="H452" s="68" t="s">
        <v>456</v>
      </c>
      <c r="I452" s="69" t="s">
        <v>1065</v>
      </c>
      <c r="J452" s="1" t="s">
        <v>470</v>
      </c>
      <c r="K452" s="1"/>
      <c r="P452" s="69"/>
      <c r="Q452" s="70"/>
      <c r="R452" s="70"/>
      <c r="Y452" s="1"/>
      <c r="Z452" s="22"/>
      <c r="AA452" s="22"/>
      <c r="AB452" s="1"/>
      <c r="AC452" s="1"/>
      <c r="AD452" s="1"/>
      <c r="AE452" s="1"/>
      <c r="AF452" s="1"/>
      <c r="AG452" s="1"/>
      <c r="AH452" s="1"/>
      <c r="AI452" s="1"/>
      <c r="AJ452" s="1"/>
      <c r="AK452" s="1"/>
      <c r="AL452" s="1"/>
      <c r="AM452" s="1"/>
      <c r="AN452" s="1"/>
      <c r="AO452" s="1"/>
      <c r="AP452" s="1"/>
      <c r="AQ452" s="1"/>
      <c r="AR452" s="1"/>
      <c r="AS452" s="1"/>
      <c r="AT452" s="1"/>
      <c r="AU452" s="1"/>
      <c r="AV452" s="1"/>
    </row>
    <row r="453" spans="7:48" x14ac:dyDescent="0.15">
      <c r="G453" s="68" t="s">
        <v>1174</v>
      </c>
      <c r="H453" s="68" t="s">
        <v>410</v>
      </c>
      <c r="I453" s="69" t="s">
        <v>1066</v>
      </c>
      <c r="J453" s="1" t="s">
        <v>470</v>
      </c>
      <c r="K453" s="1"/>
      <c r="P453" s="69"/>
      <c r="Q453" s="70"/>
      <c r="R453" s="70"/>
      <c r="Y453" s="1"/>
      <c r="Z453" s="22"/>
      <c r="AA453" s="22"/>
      <c r="AB453" s="1"/>
      <c r="AC453" s="1"/>
      <c r="AD453" s="1"/>
      <c r="AE453" s="1"/>
      <c r="AF453" s="1"/>
      <c r="AG453" s="1"/>
      <c r="AH453" s="1"/>
      <c r="AI453" s="1"/>
      <c r="AJ453" s="1"/>
      <c r="AK453" s="1"/>
      <c r="AL453" s="1"/>
      <c r="AM453" s="1"/>
      <c r="AN453" s="1"/>
      <c r="AO453" s="1"/>
      <c r="AP453" s="1"/>
      <c r="AQ453" s="1"/>
      <c r="AR453" s="1"/>
      <c r="AS453" s="1"/>
      <c r="AT453" s="1"/>
      <c r="AU453" s="1"/>
      <c r="AV453" s="1"/>
    </row>
    <row r="454" spans="7:48" x14ac:dyDescent="0.15">
      <c r="G454" s="68" t="s">
        <v>1175</v>
      </c>
      <c r="H454" s="68" t="s">
        <v>412</v>
      </c>
      <c r="I454" s="69" t="s">
        <v>1067</v>
      </c>
      <c r="J454" s="1" t="s">
        <v>470</v>
      </c>
      <c r="K454" s="1"/>
      <c r="P454" s="69"/>
      <c r="Q454" s="70"/>
      <c r="R454" s="70"/>
      <c r="Y454" s="1"/>
      <c r="Z454" s="22"/>
      <c r="AA454" s="22"/>
      <c r="AB454" s="1"/>
      <c r="AC454" s="1"/>
      <c r="AD454" s="1"/>
      <c r="AE454" s="1"/>
      <c r="AF454" s="1"/>
      <c r="AG454" s="1"/>
      <c r="AH454" s="1"/>
      <c r="AI454" s="1"/>
      <c r="AJ454" s="1"/>
      <c r="AK454" s="1"/>
      <c r="AL454" s="1"/>
      <c r="AM454" s="1"/>
      <c r="AN454" s="1"/>
      <c r="AO454" s="1"/>
      <c r="AP454" s="1"/>
      <c r="AQ454" s="1"/>
      <c r="AR454" s="1"/>
      <c r="AS454" s="1"/>
      <c r="AT454" s="1"/>
      <c r="AU454" s="1"/>
      <c r="AV454" s="1"/>
    </row>
    <row r="455" spans="7:48" x14ac:dyDescent="0.15">
      <c r="G455" s="68" t="s">
        <v>414</v>
      </c>
      <c r="H455" s="68" t="s">
        <v>415</v>
      </c>
      <c r="I455" s="69" t="s">
        <v>1068</v>
      </c>
      <c r="J455" s="1" t="s">
        <v>470</v>
      </c>
      <c r="K455" s="1"/>
      <c r="P455" s="69"/>
      <c r="Q455" s="70"/>
      <c r="R455" s="70"/>
      <c r="Y455" s="1"/>
      <c r="Z455" s="22"/>
      <c r="AA455" s="22"/>
      <c r="AB455" s="1"/>
      <c r="AC455" s="1"/>
      <c r="AD455" s="1"/>
      <c r="AE455" s="1"/>
      <c r="AF455" s="1"/>
      <c r="AG455" s="1"/>
      <c r="AH455" s="1"/>
      <c r="AI455" s="1"/>
      <c r="AJ455" s="1"/>
      <c r="AK455" s="1"/>
      <c r="AL455" s="1"/>
      <c r="AM455" s="1"/>
      <c r="AN455" s="1"/>
      <c r="AO455" s="1"/>
      <c r="AP455" s="1"/>
      <c r="AQ455" s="1"/>
      <c r="AR455" s="1"/>
      <c r="AS455" s="1"/>
      <c r="AT455" s="1"/>
      <c r="AU455" s="1"/>
      <c r="AV455" s="1"/>
    </row>
    <row r="456" spans="7:48" x14ac:dyDescent="0.15">
      <c r="G456" s="68" t="s">
        <v>1176</v>
      </c>
      <c r="H456" s="68" t="s">
        <v>417</v>
      </c>
      <c r="I456" s="69" t="s">
        <v>1197</v>
      </c>
      <c r="J456" s="1" t="s">
        <v>470</v>
      </c>
      <c r="K456" s="1"/>
      <c r="P456" s="69"/>
      <c r="Q456" s="70"/>
      <c r="R456" s="70"/>
      <c r="Y456" s="1"/>
      <c r="Z456" s="22"/>
      <c r="AA456" s="22"/>
      <c r="AB456" s="1"/>
      <c r="AC456" s="1"/>
      <c r="AD456" s="1"/>
      <c r="AE456" s="1"/>
      <c r="AF456" s="1"/>
      <c r="AG456" s="1"/>
      <c r="AH456" s="1"/>
      <c r="AI456" s="1"/>
      <c r="AJ456" s="1"/>
      <c r="AK456" s="1"/>
      <c r="AL456" s="1"/>
      <c r="AM456" s="1"/>
      <c r="AN456" s="1"/>
      <c r="AO456" s="1"/>
      <c r="AP456" s="1"/>
      <c r="AQ456" s="1"/>
      <c r="AR456" s="1"/>
      <c r="AS456" s="1"/>
      <c r="AT456" s="1"/>
      <c r="AU456" s="1"/>
      <c r="AV456" s="1"/>
    </row>
    <row r="457" spans="7:48" x14ac:dyDescent="0.15">
      <c r="G457" s="68" t="s">
        <v>1198</v>
      </c>
      <c r="H457" s="68" t="s">
        <v>1226</v>
      </c>
      <c r="I457" s="69">
        <v>490001</v>
      </c>
      <c r="J457" s="1" t="s">
        <v>469</v>
      </c>
      <c r="K457" s="1"/>
      <c r="P457" s="69"/>
      <c r="Q457" s="70"/>
      <c r="R457" s="70"/>
      <c r="Y457" s="1"/>
      <c r="Z457" s="22"/>
      <c r="AA457" s="22"/>
      <c r="AB457" s="1"/>
      <c r="AC457" s="1"/>
      <c r="AD457" s="1"/>
      <c r="AE457" s="1"/>
      <c r="AF457" s="1"/>
      <c r="AG457" s="1"/>
      <c r="AH457" s="1"/>
      <c r="AI457" s="1"/>
      <c r="AJ457" s="1"/>
      <c r="AK457" s="1"/>
      <c r="AL457" s="1"/>
      <c r="AM457" s="1"/>
      <c r="AN457" s="1"/>
      <c r="AO457" s="1"/>
      <c r="AP457" s="1"/>
      <c r="AQ457" s="1"/>
      <c r="AR457" s="1"/>
      <c r="AS457" s="1"/>
      <c r="AT457" s="1"/>
      <c r="AU457" s="1"/>
      <c r="AV457" s="1"/>
    </row>
    <row r="458" spans="7:48" x14ac:dyDescent="0.15">
      <c r="G458" s="68" t="s">
        <v>1435</v>
      </c>
      <c r="H458" s="68" t="s">
        <v>1227</v>
      </c>
      <c r="I458" s="69">
        <v>490009</v>
      </c>
      <c r="J458" s="1" t="s">
        <v>469</v>
      </c>
      <c r="K458" s="1"/>
      <c r="P458" s="69"/>
      <c r="Q458" s="70"/>
      <c r="R458" s="70"/>
      <c r="Y458" s="1"/>
      <c r="Z458" s="22"/>
      <c r="AA458" s="22"/>
      <c r="AB458" s="1"/>
      <c r="AC458" s="1"/>
      <c r="AD458" s="1"/>
      <c r="AE458" s="1"/>
      <c r="AF458" s="1"/>
      <c r="AG458" s="1"/>
      <c r="AH458" s="1"/>
      <c r="AI458" s="1"/>
      <c r="AJ458" s="1"/>
      <c r="AK458" s="1"/>
      <c r="AL458" s="1"/>
      <c r="AM458" s="1"/>
      <c r="AN458" s="1"/>
      <c r="AO458" s="1"/>
      <c r="AP458" s="1"/>
      <c r="AQ458" s="1"/>
      <c r="AR458" s="1"/>
      <c r="AS458" s="1"/>
      <c r="AT458" s="1"/>
      <c r="AU458" s="1"/>
      <c r="AV458" s="1"/>
    </row>
    <row r="459" spans="7:48" x14ac:dyDescent="0.15">
      <c r="G459" s="68" t="s">
        <v>925</v>
      </c>
      <c r="H459" s="68" t="s">
        <v>980</v>
      </c>
      <c r="I459" s="69">
        <v>490010</v>
      </c>
      <c r="J459" s="1" t="s">
        <v>469</v>
      </c>
      <c r="K459" s="1"/>
      <c r="P459" s="69"/>
      <c r="Q459" s="70"/>
      <c r="R459" s="70"/>
      <c r="Y459" s="1"/>
      <c r="Z459" s="22"/>
      <c r="AA459" s="22"/>
      <c r="AB459" s="1"/>
      <c r="AC459" s="1"/>
      <c r="AD459" s="1"/>
      <c r="AE459" s="1"/>
      <c r="AF459" s="1"/>
      <c r="AG459" s="1"/>
      <c r="AH459" s="1"/>
      <c r="AI459" s="1"/>
      <c r="AJ459" s="1"/>
      <c r="AK459" s="1"/>
      <c r="AL459" s="1"/>
      <c r="AM459" s="1"/>
      <c r="AN459" s="1"/>
      <c r="AO459" s="1"/>
      <c r="AP459" s="1"/>
      <c r="AQ459" s="1"/>
      <c r="AR459" s="1"/>
      <c r="AS459" s="1"/>
      <c r="AT459" s="1"/>
      <c r="AU459" s="1"/>
      <c r="AV459" s="1"/>
    </row>
    <row r="460" spans="7:48" x14ac:dyDescent="0.15">
      <c r="G460" s="68" t="s">
        <v>1413</v>
      </c>
      <c r="H460" s="68" t="s">
        <v>981</v>
      </c>
      <c r="I460" s="69">
        <v>490011</v>
      </c>
      <c r="J460" s="1" t="s">
        <v>469</v>
      </c>
      <c r="K460" s="1"/>
      <c r="P460" s="69"/>
      <c r="Q460" s="70"/>
      <c r="R460" s="70"/>
      <c r="Y460" s="1"/>
      <c r="Z460" s="22"/>
      <c r="AA460" s="22"/>
      <c r="AB460" s="1"/>
      <c r="AC460" s="1"/>
      <c r="AD460" s="1"/>
      <c r="AE460" s="1"/>
      <c r="AF460" s="1"/>
      <c r="AG460" s="1"/>
      <c r="AH460" s="1"/>
      <c r="AI460" s="1"/>
      <c r="AJ460" s="1"/>
      <c r="AK460" s="1"/>
      <c r="AL460" s="1"/>
      <c r="AM460" s="1"/>
      <c r="AN460" s="1"/>
      <c r="AO460" s="1"/>
      <c r="AP460" s="1"/>
      <c r="AQ460" s="1"/>
      <c r="AR460" s="1"/>
      <c r="AS460" s="1"/>
      <c r="AT460" s="1"/>
      <c r="AU460" s="1"/>
      <c r="AV460" s="1"/>
    </row>
    <row r="461" spans="7:48" x14ac:dyDescent="0.15">
      <c r="G461" s="68" t="s">
        <v>926</v>
      </c>
      <c r="H461" s="68" t="s">
        <v>982</v>
      </c>
      <c r="I461" s="69">
        <v>490012</v>
      </c>
      <c r="J461" s="1" t="s">
        <v>469</v>
      </c>
      <c r="K461" s="1"/>
      <c r="P461" s="69"/>
      <c r="Q461" s="70"/>
      <c r="R461" s="70"/>
      <c r="Y461" s="1"/>
      <c r="Z461" s="22"/>
      <c r="AA461" s="22"/>
      <c r="AB461" s="1"/>
      <c r="AC461" s="1"/>
      <c r="AD461" s="1"/>
      <c r="AE461" s="1"/>
      <c r="AF461" s="1"/>
      <c r="AG461" s="1"/>
      <c r="AH461" s="1"/>
      <c r="AI461" s="1"/>
      <c r="AJ461" s="1"/>
      <c r="AK461" s="1"/>
      <c r="AL461" s="1"/>
      <c r="AM461" s="1"/>
      <c r="AN461" s="1"/>
      <c r="AO461" s="1"/>
      <c r="AP461" s="1"/>
      <c r="AQ461" s="1"/>
      <c r="AR461" s="1"/>
      <c r="AS461" s="1"/>
      <c r="AT461" s="1"/>
      <c r="AU461" s="1"/>
      <c r="AV461" s="1"/>
    </row>
    <row r="462" spans="7:48" x14ac:dyDescent="0.15">
      <c r="G462" s="68" t="s">
        <v>86</v>
      </c>
      <c r="H462" s="68" t="s">
        <v>87</v>
      </c>
      <c r="I462" s="69">
        <v>490013</v>
      </c>
      <c r="J462" s="1" t="s">
        <v>469</v>
      </c>
      <c r="K462" s="1"/>
      <c r="P462" s="69"/>
      <c r="Q462" s="70"/>
      <c r="R462" s="70"/>
      <c r="Y462" s="1"/>
      <c r="Z462" s="22"/>
      <c r="AA462" s="22"/>
      <c r="AB462" s="1"/>
      <c r="AC462" s="1"/>
      <c r="AD462" s="1"/>
      <c r="AE462" s="1"/>
      <c r="AF462" s="1"/>
      <c r="AG462" s="1"/>
      <c r="AH462" s="1"/>
      <c r="AI462" s="1"/>
      <c r="AJ462" s="1"/>
      <c r="AK462" s="1"/>
      <c r="AL462" s="1"/>
      <c r="AM462" s="1"/>
      <c r="AN462" s="1"/>
      <c r="AO462" s="1"/>
      <c r="AP462" s="1"/>
      <c r="AQ462" s="1"/>
      <c r="AR462" s="1"/>
      <c r="AS462" s="1"/>
      <c r="AT462" s="1"/>
      <c r="AU462" s="1"/>
      <c r="AV462" s="1"/>
    </row>
    <row r="463" spans="7:48" x14ac:dyDescent="0.15">
      <c r="G463" s="68" t="s">
        <v>930</v>
      </c>
      <c r="H463" s="68" t="s">
        <v>983</v>
      </c>
      <c r="I463" s="69">
        <v>490014</v>
      </c>
      <c r="J463" s="1" t="s">
        <v>469</v>
      </c>
      <c r="K463" s="1"/>
      <c r="P463" s="69"/>
      <c r="Q463" s="70"/>
      <c r="R463" s="70"/>
      <c r="Y463" s="1"/>
      <c r="Z463" s="22"/>
      <c r="AA463" s="22"/>
      <c r="AB463" s="1"/>
      <c r="AC463" s="1"/>
      <c r="AD463" s="1"/>
      <c r="AE463" s="1"/>
      <c r="AF463" s="1"/>
      <c r="AG463" s="1"/>
      <c r="AH463" s="1"/>
      <c r="AI463" s="1"/>
      <c r="AJ463" s="1"/>
      <c r="AK463" s="1"/>
      <c r="AL463" s="1"/>
      <c r="AM463" s="1"/>
      <c r="AN463" s="1"/>
      <c r="AO463" s="1"/>
      <c r="AP463" s="1"/>
      <c r="AQ463" s="1"/>
      <c r="AR463" s="1"/>
      <c r="AS463" s="1"/>
      <c r="AT463" s="1"/>
      <c r="AU463" s="1"/>
      <c r="AV463" s="1"/>
    </row>
    <row r="464" spans="7:48" x14ac:dyDescent="0.15">
      <c r="G464" s="68" t="s">
        <v>931</v>
      </c>
      <c r="H464" s="68" t="s">
        <v>984</v>
      </c>
      <c r="I464" s="69">
        <v>490015</v>
      </c>
      <c r="J464" s="1" t="s">
        <v>469</v>
      </c>
      <c r="K464" s="1"/>
      <c r="P464" s="69"/>
      <c r="Q464" s="70"/>
      <c r="R464" s="70"/>
      <c r="Y464" s="1"/>
      <c r="Z464" s="22"/>
      <c r="AA464" s="22"/>
      <c r="AB464" s="1"/>
      <c r="AC464" s="1"/>
      <c r="AD464" s="1"/>
      <c r="AE464" s="1"/>
      <c r="AF464" s="1"/>
      <c r="AG464" s="1"/>
      <c r="AH464" s="1"/>
      <c r="AI464" s="1"/>
      <c r="AJ464" s="1"/>
      <c r="AK464" s="1"/>
      <c r="AL464" s="1"/>
      <c r="AM464" s="1"/>
      <c r="AN464" s="1"/>
      <c r="AO464" s="1"/>
      <c r="AP464" s="1"/>
      <c r="AQ464" s="1"/>
      <c r="AR464" s="1"/>
      <c r="AS464" s="1"/>
      <c r="AT464" s="1"/>
      <c r="AU464" s="1"/>
      <c r="AV464" s="1"/>
    </row>
    <row r="465" spans="7:48" x14ac:dyDescent="0.15">
      <c r="G465" s="68" t="s">
        <v>932</v>
      </c>
      <c r="H465" s="68" t="s">
        <v>985</v>
      </c>
      <c r="I465" s="69">
        <v>490016</v>
      </c>
      <c r="J465" s="1" t="s">
        <v>469</v>
      </c>
      <c r="K465" s="1"/>
      <c r="P465" s="69"/>
      <c r="Q465" s="70"/>
      <c r="R465" s="70"/>
      <c r="Y465" s="1"/>
      <c r="Z465" s="22"/>
      <c r="AA465" s="22"/>
      <c r="AB465" s="1"/>
      <c r="AC465" s="1"/>
      <c r="AD465" s="1"/>
      <c r="AE465" s="1"/>
      <c r="AF465" s="1"/>
      <c r="AG465" s="1"/>
      <c r="AH465" s="1"/>
      <c r="AI465" s="1"/>
      <c r="AJ465" s="1"/>
      <c r="AK465" s="1"/>
      <c r="AL465" s="1"/>
      <c r="AM465" s="1"/>
      <c r="AN465" s="1"/>
      <c r="AO465" s="1"/>
      <c r="AP465" s="1"/>
      <c r="AQ465" s="1"/>
      <c r="AR465" s="1"/>
      <c r="AS465" s="1"/>
      <c r="AT465" s="1"/>
      <c r="AU465" s="1"/>
      <c r="AV465" s="1"/>
    </row>
    <row r="466" spans="7:48" x14ac:dyDescent="0.15">
      <c r="G466" s="68" t="s">
        <v>1436</v>
      </c>
      <c r="H466" s="68" t="s">
        <v>1228</v>
      </c>
      <c r="I466" s="69">
        <v>490019</v>
      </c>
      <c r="J466" s="1" t="s">
        <v>469</v>
      </c>
      <c r="K466" s="1"/>
      <c r="P466" s="69"/>
      <c r="Q466" s="70"/>
      <c r="R466" s="70"/>
      <c r="Y466" s="1"/>
      <c r="Z466" s="22"/>
      <c r="AA466" s="22"/>
      <c r="AB466" s="1"/>
      <c r="AC466" s="1"/>
      <c r="AD466" s="1"/>
      <c r="AE466" s="1"/>
      <c r="AF466" s="1"/>
      <c r="AG466" s="1"/>
      <c r="AH466" s="1"/>
      <c r="AI466" s="1"/>
      <c r="AJ466" s="1"/>
      <c r="AK466" s="1"/>
      <c r="AL466" s="1"/>
      <c r="AM466" s="1"/>
      <c r="AN466" s="1"/>
      <c r="AO466" s="1"/>
      <c r="AP466" s="1"/>
      <c r="AQ466" s="1"/>
      <c r="AR466" s="1"/>
      <c r="AS466" s="1"/>
      <c r="AT466" s="1"/>
      <c r="AU466" s="1"/>
      <c r="AV466" s="1"/>
    </row>
    <row r="467" spans="7:48" x14ac:dyDescent="0.15">
      <c r="G467" s="68" t="s">
        <v>945</v>
      </c>
      <c r="H467" s="68" t="s">
        <v>986</v>
      </c>
      <c r="I467" s="69">
        <v>490020</v>
      </c>
      <c r="J467" s="1" t="s">
        <v>469</v>
      </c>
      <c r="K467" s="1"/>
      <c r="P467" s="69"/>
      <c r="Q467" s="70"/>
      <c r="R467" s="70"/>
      <c r="Y467" s="1"/>
      <c r="Z467" s="22"/>
      <c r="AA467" s="22"/>
      <c r="AB467" s="1"/>
      <c r="AC467" s="1"/>
      <c r="AD467" s="1"/>
      <c r="AE467" s="1"/>
      <c r="AF467" s="1"/>
      <c r="AG467" s="1"/>
      <c r="AH467" s="1"/>
      <c r="AI467" s="1"/>
      <c r="AJ467" s="1"/>
      <c r="AK467" s="1"/>
      <c r="AL467" s="1"/>
      <c r="AM467" s="1"/>
      <c r="AN467" s="1"/>
      <c r="AO467" s="1"/>
      <c r="AP467" s="1"/>
      <c r="AQ467" s="1"/>
      <c r="AR467" s="1"/>
      <c r="AS467" s="1"/>
      <c r="AT467" s="1"/>
      <c r="AU467" s="1"/>
      <c r="AV467" s="1"/>
    </row>
    <row r="468" spans="7:48" x14ac:dyDescent="0.15">
      <c r="G468" s="68" t="s">
        <v>961</v>
      </c>
      <c r="H468" s="68" t="s">
        <v>987</v>
      </c>
      <c r="I468" s="69">
        <v>490021</v>
      </c>
      <c r="J468" s="1" t="s">
        <v>469</v>
      </c>
      <c r="K468" s="1"/>
      <c r="P468" s="69"/>
      <c r="Q468" s="70"/>
      <c r="R468" s="70"/>
      <c r="Y468" s="1"/>
      <c r="Z468" s="22"/>
      <c r="AA468" s="22"/>
      <c r="AB468" s="1"/>
      <c r="AC468" s="1"/>
      <c r="AD468" s="1"/>
      <c r="AE468" s="1"/>
      <c r="AF468" s="1"/>
      <c r="AG468" s="1"/>
      <c r="AH468" s="1"/>
      <c r="AI468" s="1"/>
      <c r="AJ468" s="1"/>
      <c r="AK468" s="1"/>
      <c r="AL468" s="1"/>
      <c r="AM468" s="1"/>
      <c r="AN468" s="1"/>
      <c r="AO468" s="1"/>
      <c r="AP468" s="1"/>
      <c r="AQ468" s="1"/>
      <c r="AR468" s="1"/>
      <c r="AS468" s="1"/>
      <c r="AT468" s="1"/>
      <c r="AU468" s="1"/>
      <c r="AV468" s="1"/>
    </row>
    <row r="469" spans="7:48" x14ac:dyDescent="0.15">
      <c r="G469" s="68" t="s">
        <v>957</v>
      </c>
      <c r="H469" s="68" t="s">
        <v>988</v>
      </c>
      <c r="I469" s="69">
        <v>490023</v>
      </c>
      <c r="J469" s="1" t="s">
        <v>469</v>
      </c>
      <c r="K469" s="1"/>
      <c r="P469" s="69"/>
      <c r="Q469" s="70"/>
      <c r="R469" s="70"/>
      <c r="Y469" s="1"/>
      <c r="Z469" s="22"/>
      <c r="AA469" s="22"/>
      <c r="AB469" s="1"/>
      <c r="AC469" s="1"/>
      <c r="AD469" s="1"/>
      <c r="AE469" s="1"/>
      <c r="AF469" s="1"/>
      <c r="AG469" s="1"/>
      <c r="AH469" s="1"/>
      <c r="AI469" s="1"/>
      <c r="AJ469" s="1"/>
      <c r="AK469" s="1"/>
      <c r="AL469" s="1"/>
      <c r="AM469" s="1"/>
      <c r="AN469" s="1"/>
      <c r="AO469" s="1"/>
      <c r="AP469" s="1"/>
      <c r="AQ469" s="1"/>
      <c r="AR469" s="1"/>
      <c r="AS469" s="1"/>
      <c r="AT469" s="1"/>
      <c r="AU469" s="1"/>
      <c r="AV469" s="1"/>
    </row>
    <row r="470" spans="7:48" x14ac:dyDescent="0.15">
      <c r="G470" s="68" t="s">
        <v>958</v>
      </c>
      <c r="H470" s="68" t="s">
        <v>989</v>
      </c>
      <c r="I470" s="69">
        <v>490024</v>
      </c>
      <c r="J470" s="1" t="s">
        <v>469</v>
      </c>
      <c r="K470" s="1"/>
      <c r="P470" s="69"/>
      <c r="Q470" s="70"/>
      <c r="R470" s="70"/>
      <c r="Y470" s="1"/>
      <c r="Z470" s="22"/>
      <c r="AA470" s="22"/>
      <c r="AB470" s="1"/>
      <c r="AC470" s="1"/>
      <c r="AD470" s="1"/>
      <c r="AE470" s="1"/>
      <c r="AF470" s="1"/>
      <c r="AG470" s="1"/>
      <c r="AH470" s="1"/>
      <c r="AI470" s="1"/>
      <c r="AJ470" s="1"/>
      <c r="AK470" s="1"/>
      <c r="AL470" s="1"/>
      <c r="AM470" s="1"/>
      <c r="AN470" s="1"/>
      <c r="AO470" s="1"/>
      <c r="AP470" s="1"/>
      <c r="AQ470" s="1"/>
      <c r="AR470" s="1"/>
      <c r="AS470" s="1"/>
      <c r="AT470" s="1"/>
      <c r="AU470" s="1"/>
      <c r="AV470" s="1"/>
    </row>
    <row r="471" spans="7:48" x14ac:dyDescent="0.15">
      <c r="G471" s="68" t="s">
        <v>1177</v>
      </c>
      <c r="H471" s="68" t="s">
        <v>1178</v>
      </c>
      <c r="I471" s="69">
        <v>490025</v>
      </c>
      <c r="J471" s="1" t="s">
        <v>469</v>
      </c>
      <c r="K471" s="1"/>
      <c r="P471" s="69"/>
      <c r="Q471" s="70"/>
      <c r="R471" s="70"/>
      <c r="Y471" s="1"/>
      <c r="Z471" s="22"/>
      <c r="AA471" s="22"/>
      <c r="AB471" s="1"/>
      <c r="AC471" s="1"/>
      <c r="AD471" s="1"/>
      <c r="AE471" s="1"/>
      <c r="AF471" s="1"/>
      <c r="AG471" s="1"/>
      <c r="AH471" s="1"/>
      <c r="AI471" s="1"/>
      <c r="AJ471" s="1"/>
      <c r="AK471" s="1"/>
      <c r="AL471" s="1"/>
      <c r="AM471" s="1"/>
      <c r="AN471" s="1"/>
      <c r="AO471" s="1"/>
      <c r="AP471" s="1"/>
      <c r="AQ471" s="1"/>
      <c r="AR471" s="1"/>
      <c r="AS471" s="1"/>
      <c r="AT471" s="1"/>
      <c r="AU471" s="1"/>
      <c r="AV471" s="1"/>
    </row>
    <row r="472" spans="7:48" x14ac:dyDescent="0.15">
      <c r="G472" s="68" t="s">
        <v>965</v>
      </c>
      <c r="H472" s="68" t="s">
        <v>990</v>
      </c>
      <c r="I472" s="69">
        <v>490033</v>
      </c>
      <c r="J472" s="1" t="s">
        <v>469</v>
      </c>
      <c r="K472" s="1"/>
      <c r="P472" s="69"/>
      <c r="Q472" s="70"/>
      <c r="R472" s="70"/>
      <c r="Y472" s="1"/>
      <c r="Z472" s="22"/>
      <c r="AA472" s="22"/>
      <c r="AB472" s="1"/>
      <c r="AC472" s="1"/>
      <c r="AD472" s="1"/>
      <c r="AE472" s="1"/>
      <c r="AF472" s="1"/>
      <c r="AG472" s="1"/>
      <c r="AH472" s="1"/>
      <c r="AI472" s="1"/>
      <c r="AJ472" s="1"/>
      <c r="AK472" s="1"/>
      <c r="AL472" s="1"/>
      <c r="AM472" s="1"/>
      <c r="AN472" s="1"/>
      <c r="AO472" s="1"/>
      <c r="AP472" s="1"/>
      <c r="AQ472" s="1"/>
      <c r="AR472" s="1"/>
      <c r="AS472" s="1"/>
      <c r="AT472" s="1"/>
      <c r="AU472" s="1"/>
      <c r="AV472" s="1"/>
    </row>
    <row r="473" spans="7:48" x14ac:dyDescent="0.15">
      <c r="G473" s="68" t="s">
        <v>972</v>
      </c>
      <c r="H473" s="68" t="s">
        <v>991</v>
      </c>
      <c r="I473" s="69">
        <v>490034</v>
      </c>
      <c r="J473" s="1" t="s">
        <v>469</v>
      </c>
      <c r="K473" s="1"/>
      <c r="P473" s="69"/>
      <c r="Q473" s="70"/>
      <c r="R473" s="70"/>
      <c r="Y473" s="1"/>
      <c r="Z473" s="22"/>
      <c r="AA473" s="22"/>
      <c r="AB473" s="1"/>
      <c r="AC473" s="1"/>
      <c r="AD473" s="1"/>
      <c r="AE473" s="1"/>
      <c r="AF473" s="1"/>
      <c r="AG473" s="1"/>
      <c r="AH473" s="1"/>
      <c r="AI473" s="1"/>
      <c r="AJ473" s="1"/>
      <c r="AK473" s="1"/>
      <c r="AL473" s="1"/>
      <c r="AM473" s="1"/>
      <c r="AN473" s="1"/>
      <c r="AO473" s="1"/>
      <c r="AP473" s="1"/>
      <c r="AQ473" s="1"/>
      <c r="AR473" s="1"/>
      <c r="AS473" s="1"/>
      <c r="AT473" s="1"/>
      <c r="AU473" s="1"/>
      <c r="AV473" s="1"/>
    </row>
    <row r="474" spans="7:48" x14ac:dyDescent="0.15">
      <c r="G474" s="68" t="s">
        <v>975</v>
      </c>
      <c r="H474" s="68" t="s">
        <v>992</v>
      </c>
      <c r="I474" s="69">
        <v>490035</v>
      </c>
      <c r="J474" s="1" t="s">
        <v>469</v>
      </c>
      <c r="K474" s="1"/>
      <c r="P474" s="69"/>
      <c r="Q474" s="70"/>
      <c r="R474" s="70"/>
      <c r="Y474" s="1"/>
      <c r="Z474" s="22"/>
      <c r="AA474" s="22"/>
      <c r="AB474" s="1"/>
      <c r="AC474" s="1"/>
      <c r="AD474" s="1"/>
      <c r="AE474" s="1"/>
      <c r="AF474" s="1"/>
      <c r="AG474" s="1"/>
      <c r="AH474" s="1"/>
      <c r="AI474" s="1"/>
      <c r="AJ474" s="1"/>
      <c r="AK474" s="1"/>
      <c r="AL474" s="1"/>
      <c r="AM474" s="1"/>
      <c r="AN474" s="1"/>
      <c r="AO474" s="1"/>
      <c r="AP474" s="1"/>
      <c r="AQ474" s="1"/>
      <c r="AR474" s="1"/>
      <c r="AS474" s="1"/>
      <c r="AT474" s="1"/>
      <c r="AU474" s="1"/>
      <c r="AV474" s="1"/>
    </row>
    <row r="475" spans="7:48" x14ac:dyDescent="0.15">
      <c r="G475" s="68" t="s">
        <v>978</v>
      </c>
      <c r="H475" s="68" t="s">
        <v>993</v>
      </c>
      <c r="I475" s="69">
        <v>490040</v>
      </c>
      <c r="J475" s="1" t="s">
        <v>469</v>
      </c>
      <c r="K475" s="1"/>
      <c r="P475" s="69"/>
      <c r="Q475" s="70"/>
      <c r="R475" s="70"/>
      <c r="Y475" s="1"/>
      <c r="Z475" s="22"/>
      <c r="AA475" s="22"/>
      <c r="AB475" s="1"/>
      <c r="AC475" s="1"/>
      <c r="AD475" s="1"/>
      <c r="AE475" s="1"/>
      <c r="AF475" s="1"/>
      <c r="AG475" s="1"/>
      <c r="AH475" s="1"/>
      <c r="AI475" s="1"/>
      <c r="AJ475" s="1"/>
      <c r="AK475" s="1"/>
      <c r="AL475" s="1"/>
      <c r="AM475" s="1"/>
      <c r="AN475" s="1"/>
      <c r="AO475" s="1"/>
      <c r="AP475" s="1"/>
      <c r="AQ475" s="1"/>
      <c r="AR475" s="1"/>
      <c r="AS475" s="1"/>
      <c r="AT475" s="1"/>
      <c r="AU475" s="1"/>
      <c r="AV475" s="1"/>
    </row>
    <row r="476" spans="7:48" x14ac:dyDescent="0.15">
      <c r="G476" s="68" t="s">
        <v>973</v>
      </c>
      <c r="H476" s="68" t="s">
        <v>994</v>
      </c>
      <c r="I476" s="69">
        <v>490089</v>
      </c>
      <c r="J476" s="1" t="s">
        <v>469</v>
      </c>
      <c r="K476" s="1"/>
      <c r="P476" s="69"/>
      <c r="Q476" s="70"/>
      <c r="R476" s="70"/>
      <c r="Y476" s="1"/>
      <c r="Z476" s="22"/>
      <c r="AA476" s="22"/>
      <c r="AB476" s="1"/>
      <c r="AC476" s="1"/>
      <c r="AD476" s="1"/>
      <c r="AE476" s="1"/>
      <c r="AF476" s="1"/>
      <c r="AG476" s="1"/>
      <c r="AH476" s="1"/>
      <c r="AI476" s="1"/>
      <c r="AJ476" s="1"/>
      <c r="AK476" s="1"/>
      <c r="AL476" s="1"/>
      <c r="AM476" s="1"/>
      <c r="AN476" s="1"/>
      <c r="AO476" s="1"/>
      <c r="AP476" s="1"/>
      <c r="AQ476" s="1"/>
      <c r="AR476" s="1"/>
      <c r="AS476" s="1"/>
      <c r="AT476" s="1"/>
      <c r="AU476" s="1"/>
      <c r="AV476" s="1"/>
    </row>
    <row r="477" spans="7:48" x14ac:dyDescent="0.15">
      <c r="G477" s="68" t="s">
        <v>934</v>
      </c>
      <c r="H477" s="68" t="s">
        <v>995</v>
      </c>
      <c r="I477" s="69">
        <v>491003</v>
      </c>
      <c r="J477" s="1" t="s">
        <v>469</v>
      </c>
      <c r="K477" s="1"/>
      <c r="P477" s="69"/>
      <c r="Q477" s="70"/>
      <c r="R477" s="70"/>
      <c r="Y477" s="1"/>
      <c r="Z477" s="22"/>
      <c r="AA477" s="22"/>
      <c r="AB477" s="1"/>
      <c r="AC477" s="1"/>
      <c r="AD477" s="1"/>
      <c r="AE477" s="1"/>
      <c r="AF477" s="1"/>
      <c r="AG477" s="1"/>
      <c r="AH477" s="1"/>
      <c r="AI477" s="1"/>
      <c r="AJ477" s="1"/>
      <c r="AK477" s="1"/>
      <c r="AL477" s="1"/>
      <c r="AM477" s="1"/>
      <c r="AN477" s="1"/>
      <c r="AO477" s="1"/>
      <c r="AP477" s="1"/>
      <c r="AQ477" s="1"/>
      <c r="AR477" s="1"/>
      <c r="AS477" s="1"/>
      <c r="AT477" s="1"/>
      <c r="AU477" s="1"/>
      <c r="AV477" s="1"/>
    </row>
    <row r="478" spans="7:48" x14ac:dyDescent="0.15">
      <c r="G478" s="68" t="s">
        <v>923</v>
      </c>
      <c r="H478" s="68" t="s">
        <v>996</v>
      </c>
      <c r="I478" s="69">
        <v>491038</v>
      </c>
      <c r="J478" s="1" t="s">
        <v>469</v>
      </c>
      <c r="K478" s="1"/>
      <c r="P478" s="69"/>
      <c r="Q478" s="70"/>
      <c r="R478" s="70"/>
      <c r="Y478" s="1"/>
      <c r="Z478" s="22"/>
      <c r="AA478" s="22"/>
      <c r="AB478" s="1"/>
      <c r="AC478" s="1"/>
      <c r="AD478" s="1"/>
      <c r="AE478" s="1"/>
      <c r="AF478" s="1"/>
      <c r="AG478" s="1"/>
      <c r="AH478" s="1"/>
      <c r="AI478" s="1"/>
      <c r="AJ478" s="1"/>
      <c r="AK478" s="1"/>
      <c r="AL478" s="1"/>
      <c r="AM478" s="1"/>
      <c r="AN478" s="1"/>
      <c r="AO478" s="1"/>
      <c r="AP478" s="1"/>
      <c r="AQ478" s="1"/>
      <c r="AR478" s="1"/>
      <c r="AS478" s="1"/>
      <c r="AT478" s="1"/>
      <c r="AU478" s="1"/>
      <c r="AV478" s="1"/>
    </row>
    <row r="479" spans="7:48" x14ac:dyDescent="0.15">
      <c r="G479" s="68" t="s">
        <v>924</v>
      </c>
      <c r="H479" s="68" t="s">
        <v>997</v>
      </c>
      <c r="I479" s="69">
        <v>492018</v>
      </c>
      <c r="J479" s="1" t="s">
        <v>469</v>
      </c>
      <c r="K479" s="1"/>
      <c r="P479" s="69"/>
      <c r="Q479" s="70"/>
      <c r="R479" s="70"/>
      <c r="Y479" s="1"/>
      <c r="Z479" s="22"/>
      <c r="AA479" s="22"/>
      <c r="AB479" s="1"/>
      <c r="AC479" s="1"/>
      <c r="AD479" s="1"/>
      <c r="AE479" s="1"/>
      <c r="AF479" s="1"/>
      <c r="AG479" s="1"/>
      <c r="AH479" s="1"/>
      <c r="AI479" s="1"/>
      <c r="AJ479" s="1"/>
      <c r="AK479" s="1"/>
      <c r="AL479" s="1"/>
      <c r="AM479" s="1"/>
      <c r="AN479" s="1"/>
      <c r="AO479" s="1"/>
      <c r="AP479" s="1"/>
      <c r="AQ479" s="1"/>
      <c r="AR479" s="1"/>
      <c r="AS479" s="1"/>
      <c r="AT479" s="1"/>
      <c r="AU479" s="1"/>
      <c r="AV479" s="1"/>
    </row>
    <row r="480" spans="7:48" x14ac:dyDescent="0.15">
      <c r="G480" s="68" t="s">
        <v>1414</v>
      </c>
      <c r="H480" s="68" t="s">
        <v>998</v>
      </c>
      <c r="I480" s="69">
        <v>492019</v>
      </c>
      <c r="J480" s="1" t="s">
        <v>469</v>
      </c>
      <c r="K480" s="1"/>
      <c r="P480" s="69"/>
      <c r="Q480" s="70"/>
      <c r="R480" s="70"/>
      <c r="Y480" s="1"/>
      <c r="Z480" s="22"/>
      <c r="AA480" s="22"/>
      <c r="AB480" s="1"/>
      <c r="AC480" s="1"/>
      <c r="AD480" s="1"/>
      <c r="AE480" s="1"/>
      <c r="AF480" s="1"/>
      <c r="AG480" s="1"/>
      <c r="AH480" s="1"/>
      <c r="AI480" s="1"/>
      <c r="AJ480" s="1"/>
      <c r="AK480" s="1"/>
      <c r="AL480" s="1"/>
      <c r="AM480" s="1"/>
      <c r="AN480" s="1"/>
      <c r="AO480" s="1"/>
      <c r="AP480" s="1"/>
      <c r="AQ480" s="1"/>
      <c r="AR480" s="1"/>
      <c r="AS480" s="1"/>
      <c r="AT480" s="1"/>
      <c r="AU480" s="1"/>
      <c r="AV480" s="1"/>
    </row>
    <row r="481" spans="7:48" x14ac:dyDescent="0.15">
      <c r="G481" s="68" t="s">
        <v>1437</v>
      </c>
      <c r="H481" s="68" t="s">
        <v>1229</v>
      </c>
      <c r="I481" s="69">
        <v>492020</v>
      </c>
      <c r="J481" s="1" t="s">
        <v>469</v>
      </c>
      <c r="K481" s="1"/>
      <c r="P481" s="69"/>
      <c r="Q481" s="70"/>
      <c r="R481" s="70"/>
      <c r="Y481" s="1"/>
      <c r="Z481" s="22"/>
      <c r="AA481" s="22"/>
      <c r="AB481" s="1"/>
      <c r="AC481" s="1"/>
      <c r="AD481" s="1"/>
      <c r="AE481" s="1"/>
      <c r="AF481" s="1"/>
      <c r="AG481" s="1"/>
      <c r="AH481" s="1"/>
      <c r="AI481" s="1"/>
      <c r="AJ481" s="1"/>
      <c r="AK481" s="1"/>
      <c r="AL481" s="1"/>
      <c r="AM481" s="1"/>
      <c r="AN481" s="1"/>
      <c r="AO481" s="1"/>
      <c r="AP481" s="1"/>
      <c r="AQ481" s="1"/>
      <c r="AR481" s="1"/>
      <c r="AS481" s="1"/>
      <c r="AT481" s="1"/>
      <c r="AU481" s="1"/>
      <c r="AV481" s="1"/>
    </row>
    <row r="482" spans="7:48" x14ac:dyDescent="0.15">
      <c r="G482" s="68" t="s">
        <v>1415</v>
      </c>
      <c r="H482" s="68" t="s">
        <v>999</v>
      </c>
      <c r="I482" s="69">
        <v>492021</v>
      </c>
      <c r="J482" s="1" t="s">
        <v>469</v>
      </c>
      <c r="K482" s="1"/>
      <c r="P482" s="69"/>
      <c r="Q482" s="70"/>
      <c r="R482" s="70"/>
      <c r="Y482" s="1"/>
      <c r="Z482" s="22"/>
      <c r="AA482" s="22"/>
      <c r="AB482" s="1"/>
      <c r="AC482" s="1"/>
      <c r="AD482" s="1"/>
      <c r="AE482" s="1"/>
      <c r="AF482" s="1"/>
      <c r="AG482" s="1"/>
      <c r="AH482" s="1"/>
      <c r="AI482" s="1"/>
      <c r="AJ482" s="1"/>
      <c r="AK482" s="1"/>
      <c r="AL482" s="1"/>
      <c r="AM482" s="1"/>
      <c r="AN482" s="1"/>
      <c r="AO482" s="1"/>
      <c r="AP482" s="1"/>
      <c r="AQ482" s="1"/>
      <c r="AR482" s="1"/>
      <c r="AS482" s="1"/>
      <c r="AT482" s="1"/>
      <c r="AU482" s="1"/>
      <c r="AV482" s="1"/>
    </row>
    <row r="483" spans="7:48" x14ac:dyDescent="0.15">
      <c r="G483" s="68" t="s">
        <v>933</v>
      </c>
      <c r="H483" s="68" t="s">
        <v>1000</v>
      </c>
      <c r="I483" s="69">
        <v>492029</v>
      </c>
      <c r="J483" s="1" t="s">
        <v>469</v>
      </c>
      <c r="K483" s="1"/>
      <c r="P483" s="69"/>
      <c r="Q483" s="70"/>
      <c r="R483" s="70"/>
      <c r="Y483" s="1"/>
      <c r="Z483" s="22"/>
      <c r="AA483" s="22"/>
      <c r="AB483" s="1"/>
      <c r="AC483" s="1"/>
      <c r="AD483" s="1"/>
      <c r="AE483" s="1"/>
      <c r="AF483" s="1"/>
      <c r="AG483" s="1"/>
      <c r="AH483" s="1"/>
      <c r="AI483" s="1"/>
      <c r="AJ483" s="1"/>
      <c r="AK483" s="1"/>
      <c r="AL483" s="1"/>
      <c r="AM483" s="1"/>
      <c r="AN483" s="1"/>
      <c r="AO483" s="1"/>
      <c r="AP483" s="1"/>
      <c r="AQ483" s="1"/>
      <c r="AR483" s="1"/>
      <c r="AS483" s="1"/>
      <c r="AT483" s="1"/>
      <c r="AU483" s="1"/>
      <c r="AV483" s="1"/>
    </row>
    <row r="484" spans="7:48" x14ac:dyDescent="0.15">
      <c r="G484" s="68" t="s">
        <v>1179</v>
      </c>
      <c r="H484" s="68" t="s">
        <v>1180</v>
      </c>
      <c r="I484" s="69">
        <v>492033</v>
      </c>
      <c r="J484" s="1" t="s">
        <v>469</v>
      </c>
      <c r="K484" s="1"/>
      <c r="P484" s="69"/>
      <c r="Q484" s="70"/>
      <c r="R484" s="70"/>
      <c r="Y484" s="1"/>
      <c r="Z484" s="22"/>
      <c r="AA484" s="22"/>
      <c r="AB484" s="1"/>
      <c r="AC484" s="1"/>
      <c r="AD484" s="1"/>
      <c r="AE484" s="1"/>
      <c r="AF484" s="1"/>
      <c r="AG484" s="1"/>
      <c r="AH484" s="1"/>
      <c r="AI484" s="1"/>
      <c r="AJ484" s="1"/>
      <c r="AK484" s="1"/>
      <c r="AL484" s="1"/>
      <c r="AM484" s="1"/>
      <c r="AN484" s="1"/>
      <c r="AO484" s="1"/>
      <c r="AP484" s="1"/>
      <c r="AQ484" s="1"/>
      <c r="AR484" s="1"/>
      <c r="AS484" s="1"/>
      <c r="AT484" s="1"/>
      <c r="AU484" s="1"/>
      <c r="AV484" s="1"/>
    </row>
    <row r="485" spans="7:48" x14ac:dyDescent="0.15">
      <c r="G485" s="68" t="s">
        <v>938</v>
      </c>
      <c r="H485" s="68" t="s">
        <v>1001</v>
      </c>
      <c r="I485" s="69">
        <v>492035</v>
      </c>
      <c r="J485" s="1" t="s">
        <v>469</v>
      </c>
      <c r="K485" s="1"/>
      <c r="P485" s="69"/>
      <c r="Q485" s="70"/>
      <c r="R485" s="70"/>
      <c r="Y485" s="1"/>
      <c r="Z485" s="22"/>
      <c r="AA485" s="22"/>
      <c r="AB485" s="1"/>
      <c r="AC485" s="1"/>
      <c r="AD485" s="1"/>
      <c r="AE485" s="1"/>
      <c r="AF485" s="1"/>
      <c r="AG485" s="1"/>
      <c r="AH485" s="1"/>
      <c r="AI485" s="1"/>
      <c r="AJ485" s="1"/>
      <c r="AK485" s="1"/>
      <c r="AL485" s="1"/>
      <c r="AM485" s="1"/>
      <c r="AN485" s="1"/>
      <c r="AO485" s="1"/>
      <c r="AP485" s="1"/>
      <c r="AQ485" s="1"/>
      <c r="AR485" s="1"/>
      <c r="AS485" s="1"/>
      <c r="AT485" s="1"/>
      <c r="AU485" s="1"/>
      <c r="AV485" s="1"/>
    </row>
    <row r="486" spans="7:48" x14ac:dyDescent="0.15">
      <c r="G486" s="68" t="s">
        <v>935</v>
      </c>
      <c r="H486" s="68" t="s">
        <v>1002</v>
      </c>
      <c r="I486" s="69">
        <v>492037</v>
      </c>
      <c r="J486" s="1" t="s">
        <v>469</v>
      </c>
      <c r="K486" s="1"/>
      <c r="P486" s="69"/>
      <c r="Q486" s="70"/>
      <c r="R486" s="70"/>
      <c r="Y486" s="1"/>
      <c r="Z486" s="22"/>
      <c r="AA486" s="22"/>
      <c r="AB486" s="1"/>
      <c r="AC486" s="1"/>
      <c r="AD486" s="1"/>
      <c r="AE486" s="1"/>
      <c r="AF486" s="1"/>
      <c r="AG486" s="1"/>
      <c r="AH486" s="1"/>
      <c r="AI486" s="1"/>
      <c r="AJ486" s="1"/>
      <c r="AK486" s="1"/>
      <c r="AL486" s="1"/>
      <c r="AM486" s="1"/>
      <c r="AN486" s="1"/>
      <c r="AO486" s="1"/>
      <c r="AP486" s="1"/>
      <c r="AQ486" s="1"/>
      <c r="AR486" s="1"/>
      <c r="AS486" s="1"/>
      <c r="AT486" s="1"/>
      <c r="AU486" s="1"/>
      <c r="AV486" s="1"/>
    </row>
    <row r="487" spans="7:48" x14ac:dyDescent="0.15">
      <c r="G487" s="68" t="s">
        <v>1438</v>
      </c>
      <c r="H487" s="68" t="s">
        <v>1230</v>
      </c>
      <c r="I487" s="69">
        <v>492045</v>
      </c>
      <c r="J487" s="1" t="s">
        <v>469</v>
      </c>
      <c r="K487" s="1"/>
      <c r="P487" s="69"/>
      <c r="Q487" s="70"/>
      <c r="R487" s="70"/>
      <c r="Y487" s="1"/>
      <c r="Z487" s="22"/>
      <c r="AA487" s="22"/>
      <c r="AB487" s="1"/>
      <c r="AC487" s="1"/>
      <c r="AD487" s="1"/>
      <c r="AE487" s="1"/>
      <c r="AF487" s="1"/>
      <c r="AG487" s="1"/>
      <c r="AH487" s="1"/>
      <c r="AI487" s="1"/>
      <c r="AJ487" s="1"/>
      <c r="AK487" s="1"/>
      <c r="AL487" s="1"/>
      <c r="AM487" s="1"/>
      <c r="AN487" s="1"/>
      <c r="AO487" s="1"/>
      <c r="AP487" s="1"/>
      <c r="AQ487" s="1"/>
      <c r="AR487" s="1"/>
      <c r="AS487" s="1"/>
      <c r="AT487" s="1"/>
      <c r="AU487" s="1"/>
      <c r="AV487" s="1"/>
    </row>
    <row r="488" spans="7:48" x14ac:dyDescent="0.15">
      <c r="G488" s="68" t="s">
        <v>946</v>
      </c>
      <c r="H488" s="68" t="s">
        <v>1003</v>
      </c>
      <c r="I488" s="69">
        <v>492047</v>
      </c>
      <c r="J488" s="1" t="s">
        <v>469</v>
      </c>
      <c r="K488" s="1"/>
      <c r="P488" s="69"/>
      <c r="Q488" s="70"/>
      <c r="R488" s="70"/>
      <c r="Y488" s="1"/>
      <c r="Z488" s="22"/>
      <c r="AA488" s="22"/>
      <c r="AB488" s="1"/>
      <c r="AC488" s="1"/>
      <c r="AD488" s="1"/>
      <c r="AE488" s="1"/>
      <c r="AF488" s="1"/>
      <c r="AG488" s="1"/>
      <c r="AH488" s="1"/>
      <c r="AI488" s="1"/>
      <c r="AJ488" s="1"/>
      <c r="AK488" s="1"/>
      <c r="AL488" s="1"/>
      <c r="AM488" s="1"/>
      <c r="AN488" s="1"/>
      <c r="AO488" s="1"/>
      <c r="AP488" s="1"/>
      <c r="AQ488" s="1"/>
      <c r="AR488" s="1"/>
      <c r="AS488" s="1"/>
      <c r="AT488" s="1"/>
      <c r="AU488" s="1"/>
      <c r="AV488" s="1"/>
    </row>
    <row r="489" spans="7:48" x14ac:dyDescent="0.15">
      <c r="G489" s="68" t="s">
        <v>947</v>
      </c>
      <c r="H489" s="68" t="s">
        <v>1004</v>
      </c>
      <c r="I489" s="69">
        <v>492051</v>
      </c>
      <c r="J489" s="1" t="s">
        <v>469</v>
      </c>
      <c r="K489" s="1"/>
      <c r="P489" s="69"/>
      <c r="Q489" s="70"/>
      <c r="R489" s="70"/>
      <c r="Y489" s="1"/>
      <c r="Z489" s="22"/>
      <c r="AA489" s="22"/>
      <c r="AB489" s="1"/>
      <c r="AC489" s="1"/>
      <c r="AD489" s="1"/>
      <c r="AE489" s="1"/>
      <c r="AF489" s="1"/>
      <c r="AG489" s="1"/>
      <c r="AH489" s="1"/>
      <c r="AI489" s="1"/>
      <c r="AJ489" s="1"/>
      <c r="AK489" s="1"/>
      <c r="AL489" s="1"/>
      <c r="AM489" s="1"/>
      <c r="AN489" s="1"/>
      <c r="AO489" s="1"/>
      <c r="AP489" s="1"/>
      <c r="AQ489" s="1"/>
      <c r="AR489" s="1"/>
      <c r="AS489" s="1"/>
      <c r="AT489" s="1"/>
      <c r="AU489" s="1"/>
      <c r="AV489" s="1"/>
    </row>
    <row r="490" spans="7:48" x14ac:dyDescent="0.15">
      <c r="G490" s="68" t="s">
        <v>948</v>
      </c>
      <c r="H490" s="68" t="s">
        <v>1005</v>
      </c>
      <c r="I490" s="69">
        <v>492052</v>
      </c>
      <c r="J490" s="1" t="s">
        <v>469</v>
      </c>
      <c r="K490" s="1"/>
      <c r="P490" s="69"/>
      <c r="Q490" s="70"/>
      <c r="R490" s="70"/>
      <c r="Y490" s="1"/>
      <c r="Z490" s="22"/>
      <c r="AA490" s="22"/>
      <c r="AB490" s="1"/>
      <c r="AC490" s="1"/>
      <c r="AD490" s="1"/>
      <c r="AE490" s="1"/>
      <c r="AF490" s="1"/>
      <c r="AG490" s="1"/>
      <c r="AH490" s="1"/>
      <c r="AI490" s="1"/>
      <c r="AJ490" s="1"/>
      <c r="AK490" s="1"/>
      <c r="AL490" s="1"/>
      <c r="AM490" s="1"/>
      <c r="AN490" s="1"/>
      <c r="AO490" s="1"/>
      <c r="AP490" s="1"/>
      <c r="AQ490" s="1"/>
      <c r="AR490" s="1"/>
      <c r="AS490" s="1"/>
      <c r="AT490" s="1"/>
      <c r="AU490" s="1"/>
      <c r="AV490" s="1"/>
    </row>
    <row r="491" spans="7:48" x14ac:dyDescent="0.15">
      <c r="G491" s="68" t="s">
        <v>949</v>
      </c>
      <c r="H491" s="68" t="s">
        <v>1006</v>
      </c>
      <c r="I491" s="69">
        <v>492055</v>
      </c>
      <c r="J491" s="1" t="s">
        <v>469</v>
      </c>
      <c r="K491" s="1"/>
      <c r="P491" s="69"/>
      <c r="Q491" s="70"/>
      <c r="R491" s="70"/>
      <c r="Y491" s="1"/>
      <c r="Z491" s="22"/>
      <c r="AA491" s="22"/>
      <c r="AB491" s="1"/>
      <c r="AC491" s="1"/>
      <c r="AD491" s="1"/>
      <c r="AE491" s="1"/>
      <c r="AF491" s="1"/>
      <c r="AG491" s="1"/>
      <c r="AH491" s="1"/>
      <c r="AI491" s="1"/>
      <c r="AJ491" s="1"/>
      <c r="AK491" s="1"/>
      <c r="AL491" s="1"/>
      <c r="AM491" s="1"/>
      <c r="AN491" s="1"/>
      <c r="AO491" s="1"/>
      <c r="AP491" s="1"/>
      <c r="AQ491" s="1"/>
      <c r="AR491" s="1"/>
      <c r="AS491" s="1"/>
      <c r="AT491" s="1"/>
      <c r="AU491" s="1"/>
      <c r="AV491" s="1"/>
    </row>
    <row r="492" spans="7:48" x14ac:dyDescent="0.15">
      <c r="G492" s="68" t="s">
        <v>1199</v>
      </c>
      <c r="H492" s="68" t="s">
        <v>1231</v>
      </c>
      <c r="I492" s="69">
        <v>492062</v>
      </c>
      <c r="J492" s="1" t="s">
        <v>469</v>
      </c>
      <c r="K492" s="1"/>
      <c r="P492" s="69"/>
      <c r="Q492" s="70"/>
      <c r="R492" s="70"/>
      <c r="Y492" s="1"/>
      <c r="Z492" s="22"/>
      <c r="AA492" s="22"/>
      <c r="AB492" s="1"/>
      <c r="AC492" s="1"/>
      <c r="AD492" s="1"/>
      <c r="AE492" s="1"/>
      <c r="AF492" s="1"/>
      <c r="AG492" s="1"/>
      <c r="AH492" s="1"/>
      <c r="AI492" s="1"/>
      <c r="AJ492" s="1"/>
      <c r="AK492" s="1"/>
      <c r="AL492" s="1"/>
      <c r="AM492" s="1"/>
      <c r="AN492" s="1"/>
      <c r="AO492" s="1"/>
      <c r="AP492" s="1"/>
      <c r="AQ492" s="1"/>
      <c r="AR492" s="1"/>
      <c r="AS492" s="1"/>
      <c r="AT492" s="1"/>
      <c r="AU492" s="1"/>
      <c r="AV492" s="1"/>
    </row>
    <row r="493" spans="7:48" x14ac:dyDescent="0.15">
      <c r="G493" s="68" t="s">
        <v>950</v>
      </c>
      <c r="H493" s="68" t="s">
        <v>1007</v>
      </c>
      <c r="I493" s="69">
        <v>492064</v>
      </c>
      <c r="J493" s="1" t="s">
        <v>469</v>
      </c>
      <c r="K493" s="1"/>
      <c r="P493" s="69"/>
      <c r="Q493" s="70"/>
      <c r="R493" s="70"/>
      <c r="Y493" s="1"/>
      <c r="Z493" s="22"/>
      <c r="AA493" s="22"/>
      <c r="AB493" s="1"/>
      <c r="AC493" s="1"/>
      <c r="AD493" s="1"/>
      <c r="AE493" s="1"/>
      <c r="AF493" s="1"/>
      <c r="AG493" s="1"/>
      <c r="AH493" s="1"/>
      <c r="AI493" s="1"/>
      <c r="AJ493" s="1"/>
      <c r="AK493" s="1"/>
      <c r="AL493" s="1"/>
      <c r="AM493" s="1"/>
      <c r="AN493" s="1"/>
      <c r="AO493" s="1"/>
      <c r="AP493" s="1"/>
      <c r="AQ493" s="1"/>
      <c r="AR493" s="1"/>
      <c r="AS493" s="1"/>
      <c r="AT493" s="1"/>
      <c r="AU493" s="1"/>
      <c r="AV493" s="1"/>
    </row>
    <row r="494" spans="7:48" x14ac:dyDescent="0.15">
      <c r="G494" s="70" t="s">
        <v>951</v>
      </c>
      <c r="H494" s="68" t="s">
        <v>1008</v>
      </c>
      <c r="I494" s="69">
        <v>492066</v>
      </c>
      <c r="J494" s="1" t="s">
        <v>469</v>
      </c>
      <c r="K494" s="1"/>
      <c r="P494" s="69"/>
      <c r="Q494" s="70"/>
      <c r="R494" s="70"/>
      <c r="Y494" s="1"/>
      <c r="Z494" s="22"/>
      <c r="AA494" s="22"/>
      <c r="AB494" s="1"/>
      <c r="AC494" s="1"/>
      <c r="AD494" s="1"/>
      <c r="AE494" s="1"/>
      <c r="AF494" s="1"/>
      <c r="AG494" s="1"/>
      <c r="AH494" s="1"/>
      <c r="AI494" s="1"/>
      <c r="AJ494" s="1"/>
      <c r="AK494" s="1"/>
      <c r="AL494" s="1"/>
      <c r="AM494" s="1"/>
      <c r="AN494" s="1"/>
      <c r="AO494" s="1"/>
      <c r="AP494" s="1"/>
      <c r="AQ494" s="1"/>
      <c r="AR494" s="1"/>
      <c r="AS494" s="1"/>
      <c r="AT494" s="1"/>
      <c r="AU494" s="1"/>
      <c r="AV494" s="1"/>
    </row>
    <row r="495" spans="7:48" x14ac:dyDescent="0.15">
      <c r="G495" s="68" t="s">
        <v>944</v>
      </c>
      <c r="H495" s="68" t="s">
        <v>1009</v>
      </c>
      <c r="I495" s="69">
        <v>492070</v>
      </c>
      <c r="J495" s="1" t="s">
        <v>469</v>
      </c>
      <c r="K495" s="1"/>
      <c r="P495" s="69"/>
      <c r="Q495" s="70"/>
      <c r="R495" s="70"/>
      <c r="Y495" s="1"/>
      <c r="Z495" s="22"/>
      <c r="AA495" s="22"/>
      <c r="AB495" s="1"/>
      <c r="AC495" s="1"/>
      <c r="AD495" s="1"/>
      <c r="AE495" s="1"/>
      <c r="AF495" s="1"/>
      <c r="AG495" s="1"/>
      <c r="AH495" s="1"/>
      <c r="AI495" s="1"/>
      <c r="AJ495" s="1"/>
      <c r="AK495" s="1"/>
      <c r="AL495" s="1"/>
      <c r="AM495" s="1"/>
      <c r="AN495" s="1"/>
      <c r="AO495" s="1"/>
      <c r="AP495" s="1"/>
      <c r="AQ495" s="1"/>
      <c r="AR495" s="1"/>
      <c r="AS495" s="1"/>
      <c r="AT495" s="1"/>
      <c r="AU495" s="1"/>
      <c r="AV495" s="1"/>
    </row>
    <row r="496" spans="7:48" x14ac:dyDescent="0.15">
      <c r="G496" s="68" t="s">
        <v>952</v>
      </c>
      <c r="H496" s="68" t="s">
        <v>1010</v>
      </c>
      <c r="I496" s="69">
        <v>492085</v>
      </c>
      <c r="J496" s="1" t="s">
        <v>469</v>
      </c>
      <c r="K496" s="1"/>
      <c r="P496" s="69"/>
      <c r="Q496" s="70"/>
      <c r="R496" s="70"/>
      <c r="Y496" s="1"/>
      <c r="Z496" s="22"/>
      <c r="AA496" s="22"/>
      <c r="AB496" s="1"/>
      <c r="AC496" s="1"/>
      <c r="AD496" s="1"/>
      <c r="AE496" s="1"/>
      <c r="AF496" s="1"/>
      <c r="AG496" s="1"/>
      <c r="AH496" s="1"/>
      <c r="AI496" s="1"/>
      <c r="AJ496" s="1"/>
      <c r="AK496" s="1"/>
      <c r="AL496" s="1"/>
      <c r="AM496" s="1"/>
      <c r="AN496" s="1"/>
      <c r="AO496" s="1"/>
      <c r="AP496" s="1"/>
      <c r="AQ496" s="1"/>
      <c r="AR496" s="1"/>
      <c r="AS496" s="1"/>
      <c r="AT496" s="1"/>
      <c r="AU496" s="1"/>
      <c r="AV496" s="1"/>
    </row>
    <row r="497" spans="7:48" x14ac:dyDescent="0.15">
      <c r="G497" s="68" t="s">
        <v>937</v>
      </c>
      <c r="H497" s="68" t="s">
        <v>1011</v>
      </c>
      <c r="I497" s="69">
        <v>492087</v>
      </c>
      <c r="J497" s="1" t="s">
        <v>469</v>
      </c>
      <c r="K497" s="1"/>
      <c r="P497" s="69"/>
      <c r="Q497" s="70"/>
      <c r="R497" s="70"/>
      <c r="Y497" s="1"/>
      <c r="Z497" s="22"/>
      <c r="AA497" s="22"/>
      <c r="AB497" s="1"/>
      <c r="AC497" s="1"/>
      <c r="AD497" s="1"/>
      <c r="AE497" s="1"/>
      <c r="AF497" s="1"/>
      <c r="AG497" s="1"/>
      <c r="AH497" s="1"/>
      <c r="AI497" s="1"/>
      <c r="AJ497" s="1"/>
      <c r="AK497" s="1"/>
      <c r="AL497" s="1"/>
      <c r="AM497" s="1"/>
      <c r="AN497" s="1"/>
      <c r="AO497" s="1"/>
      <c r="AP497" s="1"/>
      <c r="AQ497" s="1"/>
      <c r="AR497" s="1"/>
      <c r="AS497" s="1"/>
      <c r="AT497" s="1"/>
      <c r="AU497" s="1"/>
      <c r="AV497" s="1"/>
    </row>
    <row r="498" spans="7:48" x14ac:dyDescent="0.15">
      <c r="G498" s="68" t="s">
        <v>953</v>
      </c>
      <c r="H498" s="68" t="s">
        <v>1012</v>
      </c>
      <c r="I498" s="69">
        <v>492089</v>
      </c>
      <c r="J498" s="1" t="s">
        <v>469</v>
      </c>
      <c r="K498" s="1"/>
      <c r="P498" s="69"/>
      <c r="Q498" s="70"/>
      <c r="R498" s="70"/>
      <c r="Y498" s="1"/>
      <c r="Z498" s="22"/>
      <c r="AA498" s="22"/>
      <c r="AB498" s="1"/>
      <c r="AC498" s="1"/>
      <c r="AD498" s="1"/>
      <c r="AE498" s="1"/>
      <c r="AF498" s="1"/>
      <c r="AG498" s="1"/>
      <c r="AH498" s="1"/>
      <c r="AI498" s="1"/>
      <c r="AJ498" s="1"/>
      <c r="AK498" s="1"/>
      <c r="AL498" s="1"/>
      <c r="AM498" s="1"/>
      <c r="AN498" s="1"/>
      <c r="AO498" s="1"/>
      <c r="AP498" s="1"/>
      <c r="AQ498" s="1"/>
      <c r="AR498" s="1"/>
      <c r="AS498" s="1"/>
      <c r="AT498" s="1"/>
      <c r="AU498" s="1"/>
      <c r="AV498" s="1"/>
    </row>
    <row r="499" spans="7:48" x14ac:dyDescent="0.15">
      <c r="G499" s="68" t="s">
        <v>954</v>
      </c>
      <c r="H499" s="68" t="s">
        <v>1013</v>
      </c>
      <c r="I499" s="69">
        <v>492090</v>
      </c>
      <c r="J499" s="1" t="s">
        <v>469</v>
      </c>
      <c r="K499" s="1"/>
      <c r="P499" s="69"/>
      <c r="Q499" s="70"/>
      <c r="R499" s="70"/>
      <c r="Y499" s="1"/>
      <c r="Z499" s="22"/>
      <c r="AA499" s="22"/>
      <c r="AB499" s="1"/>
      <c r="AC499" s="1"/>
      <c r="AD499" s="1"/>
      <c r="AE499" s="1"/>
      <c r="AF499" s="1"/>
      <c r="AG499" s="1"/>
      <c r="AH499" s="1"/>
      <c r="AI499" s="1"/>
      <c r="AJ499" s="1"/>
      <c r="AK499" s="1"/>
      <c r="AL499" s="1"/>
      <c r="AM499" s="1"/>
      <c r="AN499" s="1"/>
      <c r="AO499" s="1"/>
      <c r="AP499" s="1"/>
      <c r="AQ499" s="1"/>
      <c r="AR499" s="1"/>
      <c r="AS499" s="1"/>
      <c r="AT499" s="1"/>
      <c r="AU499" s="1"/>
      <c r="AV499" s="1"/>
    </row>
    <row r="500" spans="7:48" x14ac:dyDescent="0.15">
      <c r="G500" s="68" t="s">
        <v>955</v>
      </c>
      <c r="H500" s="68" t="s">
        <v>1014</v>
      </c>
      <c r="I500" s="69">
        <v>492092</v>
      </c>
      <c r="J500" s="1" t="s">
        <v>469</v>
      </c>
      <c r="K500" s="1"/>
      <c r="P500" s="69"/>
      <c r="Q500" s="70"/>
      <c r="R500" s="70"/>
      <c r="Y500" s="1"/>
      <c r="Z500" s="22"/>
      <c r="AA500" s="22"/>
      <c r="AB500" s="1"/>
      <c r="AC500" s="1"/>
      <c r="AD500" s="1"/>
      <c r="AE500" s="1"/>
      <c r="AF500" s="1"/>
      <c r="AG500" s="1"/>
      <c r="AH500" s="1"/>
      <c r="AI500" s="1"/>
      <c r="AJ500" s="1"/>
      <c r="AK500" s="1"/>
      <c r="AL500" s="1"/>
      <c r="AM500" s="1"/>
      <c r="AN500" s="1"/>
      <c r="AO500" s="1"/>
      <c r="AP500" s="1"/>
      <c r="AQ500" s="1"/>
      <c r="AR500" s="1"/>
      <c r="AS500" s="1"/>
      <c r="AT500" s="1"/>
      <c r="AU500" s="1"/>
      <c r="AV500" s="1"/>
    </row>
    <row r="501" spans="7:48" x14ac:dyDescent="0.15">
      <c r="G501" s="68" t="s">
        <v>956</v>
      </c>
      <c r="H501" s="68" t="s">
        <v>1015</v>
      </c>
      <c r="I501" s="69">
        <v>492094</v>
      </c>
      <c r="J501" s="1" t="s">
        <v>469</v>
      </c>
      <c r="K501" s="1"/>
      <c r="P501" s="69"/>
      <c r="Q501" s="70"/>
      <c r="R501" s="70"/>
      <c r="Y501" s="1"/>
      <c r="Z501" s="22"/>
      <c r="AA501" s="22"/>
      <c r="AB501" s="1"/>
      <c r="AC501" s="1"/>
      <c r="AD501" s="1"/>
      <c r="AE501" s="1"/>
      <c r="AF501" s="1"/>
      <c r="AG501" s="1"/>
      <c r="AH501" s="1"/>
      <c r="AI501" s="1"/>
      <c r="AJ501" s="1"/>
      <c r="AK501" s="1"/>
      <c r="AL501" s="1"/>
      <c r="AM501" s="1"/>
      <c r="AN501" s="1"/>
      <c r="AO501" s="1"/>
      <c r="AP501" s="1"/>
      <c r="AQ501" s="1"/>
      <c r="AR501" s="1"/>
      <c r="AS501" s="1"/>
      <c r="AT501" s="1"/>
      <c r="AU501" s="1"/>
      <c r="AV501" s="1"/>
    </row>
    <row r="502" spans="7:48" x14ac:dyDescent="0.15">
      <c r="G502" s="68" t="s">
        <v>970</v>
      </c>
      <c r="H502" s="68" t="s">
        <v>1016</v>
      </c>
      <c r="I502" s="69">
        <v>492095</v>
      </c>
      <c r="J502" s="1" t="s">
        <v>469</v>
      </c>
      <c r="K502" s="1"/>
      <c r="P502" s="69"/>
      <c r="Q502" s="70"/>
      <c r="R502" s="70"/>
      <c r="Y502" s="1"/>
      <c r="Z502" s="22"/>
      <c r="AA502" s="22"/>
      <c r="AB502" s="1"/>
      <c r="AC502" s="1"/>
      <c r="AD502" s="1"/>
      <c r="AE502" s="1"/>
      <c r="AF502" s="1"/>
      <c r="AG502" s="1"/>
      <c r="AH502" s="1"/>
      <c r="AI502" s="1"/>
      <c r="AJ502" s="1"/>
      <c r="AK502" s="1"/>
      <c r="AL502" s="1"/>
      <c r="AM502" s="1"/>
      <c r="AN502" s="1"/>
      <c r="AO502" s="1"/>
      <c r="AP502" s="1"/>
      <c r="AQ502" s="1"/>
      <c r="AR502" s="1"/>
      <c r="AS502" s="1"/>
      <c r="AT502" s="1"/>
      <c r="AU502" s="1"/>
      <c r="AV502" s="1"/>
    </row>
    <row r="503" spans="7:48" x14ac:dyDescent="0.15">
      <c r="G503" s="68" t="s">
        <v>959</v>
      </c>
      <c r="H503" s="68" t="s">
        <v>1017</v>
      </c>
      <c r="I503" s="69">
        <v>492100</v>
      </c>
      <c r="J503" s="1" t="s">
        <v>469</v>
      </c>
      <c r="K503" s="1"/>
      <c r="P503" s="69"/>
      <c r="Q503" s="70"/>
      <c r="R503" s="70"/>
      <c r="Y503" s="1"/>
      <c r="Z503" s="22"/>
      <c r="AA503" s="22"/>
      <c r="AB503" s="1"/>
      <c r="AC503" s="1"/>
      <c r="AD503" s="1"/>
      <c r="AE503" s="1"/>
      <c r="AF503" s="1"/>
      <c r="AG503" s="1"/>
      <c r="AH503" s="1"/>
      <c r="AI503" s="1"/>
      <c r="AJ503" s="1"/>
      <c r="AK503" s="1"/>
      <c r="AL503" s="1"/>
      <c r="AM503" s="1"/>
      <c r="AN503" s="1"/>
      <c r="AO503" s="1"/>
      <c r="AP503" s="1"/>
      <c r="AQ503" s="1"/>
      <c r="AR503" s="1"/>
      <c r="AS503" s="1"/>
      <c r="AT503" s="1"/>
      <c r="AU503" s="1"/>
      <c r="AV503" s="1"/>
    </row>
    <row r="504" spans="7:48" x14ac:dyDescent="0.15">
      <c r="G504" s="68" t="s">
        <v>960</v>
      </c>
      <c r="H504" s="68" t="s">
        <v>1018</v>
      </c>
      <c r="I504" s="69">
        <v>492105</v>
      </c>
      <c r="J504" s="1" t="s">
        <v>469</v>
      </c>
      <c r="K504" s="1"/>
      <c r="P504" s="69"/>
      <c r="Q504" s="70"/>
      <c r="R504" s="70"/>
      <c r="Y504" s="1"/>
      <c r="Z504" s="22"/>
      <c r="AA504" s="22"/>
      <c r="AB504" s="1"/>
      <c r="AC504" s="1"/>
      <c r="AD504" s="1"/>
      <c r="AE504" s="1"/>
      <c r="AF504" s="1"/>
      <c r="AG504" s="1"/>
      <c r="AH504" s="1"/>
      <c r="AI504" s="1"/>
      <c r="AJ504" s="1"/>
      <c r="AK504" s="1"/>
      <c r="AL504" s="1"/>
      <c r="AM504" s="1"/>
      <c r="AN504" s="1"/>
      <c r="AO504" s="1"/>
      <c r="AP504" s="1"/>
      <c r="AQ504" s="1"/>
      <c r="AR504" s="1"/>
      <c r="AS504" s="1"/>
      <c r="AT504" s="1"/>
      <c r="AU504" s="1"/>
      <c r="AV504" s="1"/>
    </row>
    <row r="505" spans="7:48" x14ac:dyDescent="0.15">
      <c r="G505" s="68" t="s">
        <v>962</v>
      </c>
      <c r="H505" s="68" t="s">
        <v>1019</v>
      </c>
      <c r="I505" s="69">
        <v>492109</v>
      </c>
      <c r="J505" s="1" t="s">
        <v>469</v>
      </c>
      <c r="K505" s="1"/>
      <c r="P505" s="69"/>
      <c r="Q505" s="70"/>
      <c r="R505" s="70"/>
      <c r="Y505" s="1"/>
      <c r="Z505" s="22"/>
      <c r="AA505" s="22"/>
      <c r="AB505" s="1"/>
      <c r="AC505" s="1"/>
      <c r="AD505" s="1"/>
      <c r="AE505" s="1"/>
      <c r="AF505" s="1"/>
      <c r="AG505" s="1"/>
      <c r="AH505" s="1"/>
      <c r="AI505" s="1"/>
      <c r="AJ505" s="1"/>
      <c r="AK505" s="1"/>
      <c r="AL505" s="1"/>
      <c r="AM505" s="1"/>
      <c r="AN505" s="1"/>
      <c r="AO505" s="1"/>
      <c r="AP505" s="1"/>
      <c r="AQ505" s="1"/>
      <c r="AR505" s="1"/>
      <c r="AS505" s="1"/>
      <c r="AT505" s="1"/>
      <c r="AU505" s="1"/>
      <c r="AV505" s="1"/>
    </row>
    <row r="506" spans="7:48" x14ac:dyDescent="0.15">
      <c r="G506" s="68" t="s">
        <v>963</v>
      </c>
      <c r="H506" s="68" t="s">
        <v>1020</v>
      </c>
      <c r="I506" s="69">
        <v>492110</v>
      </c>
      <c r="J506" s="1" t="s">
        <v>469</v>
      </c>
      <c r="K506" s="1"/>
      <c r="P506" s="69"/>
      <c r="Q506" s="70"/>
      <c r="R506" s="70"/>
      <c r="Y506" s="1"/>
      <c r="Z506" s="22"/>
      <c r="AA506" s="22"/>
      <c r="AB506" s="1"/>
      <c r="AC506" s="1"/>
      <c r="AD506" s="1"/>
      <c r="AE506" s="1"/>
      <c r="AF506" s="1"/>
      <c r="AG506" s="1"/>
      <c r="AH506" s="1"/>
      <c r="AI506" s="1"/>
      <c r="AJ506" s="1"/>
      <c r="AK506" s="1"/>
      <c r="AL506" s="1"/>
      <c r="AM506" s="1"/>
      <c r="AN506" s="1"/>
      <c r="AO506" s="1"/>
      <c r="AP506" s="1"/>
      <c r="AQ506" s="1"/>
      <c r="AR506" s="1"/>
      <c r="AS506" s="1"/>
      <c r="AT506" s="1"/>
      <c r="AU506" s="1"/>
      <c r="AV506" s="1"/>
    </row>
    <row r="507" spans="7:48" x14ac:dyDescent="0.15">
      <c r="G507" s="68" t="s">
        <v>939</v>
      </c>
      <c r="H507" s="68" t="s">
        <v>1021</v>
      </c>
      <c r="I507" s="69">
        <v>492114</v>
      </c>
      <c r="J507" s="1" t="s">
        <v>469</v>
      </c>
      <c r="K507" s="1"/>
      <c r="P507" s="69"/>
      <c r="Q507" s="70"/>
      <c r="R507" s="70"/>
      <c r="Y507" s="1"/>
      <c r="Z507" s="22"/>
      <c r="AA507" s="22"/>
      <c r="AB507" s="1"/>
      <c r="AC507" s="1"/>
      <c r="AD507" s="1"/>
      <c r="AE507" s="1"/>
      <c r="AF507" s="1"/>
      <c r="AG507" s="1"/>
      <c r="AH507" s="1"/>
      <c r="AI507" s="1"/>
      <c r="AJ507" s="1"/>
      <c r="AK507" s="1"/>
      <c r="AL507" s="1"/>
      <c r="AM507" s="1"/>
      <c r="AN507" s="1"/>
      <c r="AO507" s="1"/>
      <c r="AP507" s="1"/>
      <c r="AQ507" s="1"/>
      <c r="AR507" s="1"/>
      <c r="AS507" s="1"/>
      <c r="AT507" s="1"/>
      <c r="AU507" s="1"/>
      <c r="AV507" s="1"/>
    </row>
    <row r="508" spans="7:48" x14ac:dyDescent="0.15">
      <c r="G508" s="68" t="s">
        <v>964</v>
      </c>
      <c r="H508" s="68" t="s">
        <v>1022</v>
      </c>
      <c r="I508" s="69">
        <v>492116</v>
      </c>
      <c r="J508" s="1" t="s">
        <v>469</v>
      </c>
      <c r="K508" s="1"/>
      <c r="P508" s="69"/>
      <c r="Q508" s="70"/>
      <c r="R508" s="70"/>
      <c r="Y508" s="1"/>
      <c r="Z508" s="22"/>
      <c r="AA508" s="22"/>
      <c r="AB508" s="1"/>
      <c r="AC508" s="1"/>
      <c r="AD508" s="1"/>
      <c r="AE508" s="1"/>
      <c r="AF508" s="1"/>
      <c r="AG508" s="1"/>
      <c r="AH508" s="1"/>
      <c r="AI508" s="1"/>
      <c r="AJ508" s="1"/>
      <c r="AK508" s="1"/>
      <c r="AL508" s="1"/>
      <c r="AM508" s="1"/>
      <c r="AN508" s="1"/>
      <c r="AO508" s="1"/>
      <c r="AP508" s="1"/>
      <c r="AQ508" s="1"/>
      <c r="AR508" s="1"/>
      <c r="AS508" s="1"/>
      <c r="AT508" s="1"/>
      <c r="AU508" s="1"/>
      <c r="AV508" s="1"/>
    </row>
    <row r="509" spans="7:48" x14ac:dyDescent="0.15">
      <c r="G509" s="68" t="s">
        <v>1439</v>
      </c>
      <c r="H509" s="68" t="s">
        <v>1232</v>
      </c>
      <c r="I509" s="69">
        <v>492122</v>
      </c>
      <c r="J509" s="1" t="s">
        <v>469</v>
      </c>
      <c r="K509" s="1"/>
      <c r="P509" s="69"/>
      <c r="Q509" s="70"/>
      <c r="R509" s="70"/>
      <c r="Y509" s="1"/>
      <c r="Z509" s="22"/>
      <c r="AA509" s="22"/>
      <c r="AB509" s="1"/>
      <c r="AC509" s="1"/>
      <c r="AD509" s="1"/>
      <c r="AE509" s="1"/>
      <c r="AF509" s="1"/>
      <c r="AG509" s="1"/>
      <c r="AH509" s="1"/>
      <c r="AI509" s="1"/>
      <c r="AJ509" s="1"/>
      <c r="AK509" s="1"/>
      <c r="AL509" s="1"/>
      <c r="AM509" s="1"/>
      <c r="AN509" s="1"/>
      <c r="AO509" s="1"/>
      <c r="AP509" s="1"/>
      <c r="AQ509" s="1"/>
      <c r="AR509" s="1"/>
      <c r="AS509" s="1"/>
      <c r="AT509" s="1"/>
      <c r="AU509" s="1"/>
      <c r="AV509" s="1"/>
    </row>
    <row r="510" spans="7:48" x14ac:dyDescent="0.15">
      <c r="G510" s="68" t="s">
        <v>971</v>
      </c>
      <c r="H510" s="68" t="s">
        <v>1023</v>
      </c>
      <c r="I510" s="69">
        <v>492123</v>
      </c>
      <c r="J510" s="1" t="s">
        <v>469</v>
      </c>
      <c r="K510" s="1"/>
      <c r="P510" s="69"/>
      <c r="Q510" s="70"/>
      <c r="R510" s="70"/>
      <c r="Y510" s="1"/>
      <c r="Z510" s="22"/>
      <c r="AA510" s="22"/>
      <c r="AB510" s="1"/>
      <c r="AC510" s="1"/>
      <c r="AD510" s="1"/>
      <c r="AE510" s="1"/>
      <c r="AF510" s="1"/>
      <c r="AG510" s="1"/>
      <c r="AH510" s="1"/>
      <c r="AI510" s="1"/>
      <c r="AJ510" s="1"/>
      <c r="AK510" s="1"/>
      <c r="AL510" s="1"/>
      <c r="AM510" s="1"/>
      <c r="AN510" s="1"/>
      <c r="AO510" s="1"/>
      <c r="AP510" s="1"/>
      <c r="AQ510" s="1"/>
      <c r="AR510" s="1"/>
      <c r="AS510" s="1"/>
      <c r="AT510" s="1"/>
      <c r="AU510" s="1"/>
      <c r="AV510" s="1"/>
    </row>
    <row r="511" spans="7:48" x14ac:dyDescent="0.15">
      <c r="G511" s="68" t="s">
        <v>966</v>
      </c>
      <c r="H511" s="68" t="s">
        <v>1024</v>
      </c>
      <c r="I511" s="69">
        <v>492126</v>
      </c>
      <c r="J511" s="1" t="s">
        <v>469</v>
      </c>
      <c r="K511" s="1"/>
      <c r="P511" s="69"/>
      <c r="Q511" s="70"/>
      <c r="R511" s="70"/>
      <c r="Y511" s="1"/>
      <c r="Z511" s="22"/>
      <c r="AA511" s="22"/>
      <c r="AB511" s="1"/>
      <c r="AC511" s="1"/>
      <c r="AD511" s="1"/>
      <c r="AE511" s="1"/>
      <c r="AF511" s="1"/>
      <c r="AG511" s="1"/>
      <c r="AH511" s="1"/>
      <c r="AI511" s="1"/>
      <c r="AJ511" s="1"/>
      <c r="AK511" s="1"/>
      <c r="AL511" s="1"/>
      <c r="AM511" s="1"/>
      <c r="AN511" s="1"/>
      <c r="AO511" s="1"/>
      <c r="AP511" s="1"/>
      <c r="AQ511" s="1"/>
      <c r="AR511" s="1"/>
      <c r="AS511" s="1"/>
      <c r="AT511" s="1"/>
      <c r="AU511" s="1"/>
      <c r="AV511" s="1"/>
    </row>
    <row r="512" spans="7:48" x14ac:dyDescent="0.15">
      <c r="G512" s="68" t="s">
        <v>967</v>
      </c>
      <c r="H512" s="68" t="s">
        <v>1025</v>
      </c>
      <c r="I512" s="69">
        <v>492133</v>
      </c>
      <c r="J512" s="1" t="s">
        <v>469</v>
      </c>
      <c r="K512" s="1"/>
      <c r="P512" s="69"/>
      <c r="Q512" s="70"/>
      <c r="R512" s="70"/>
      <c r="Y512" s="1"/>
      <c r="Z512" s="22"/>
      <c r="AA512" s="22"/>
      <c r="AB512" s="1"/>
      <c r="AC512" s="1"/>
      <c r="AD512" s="1"/>
      <c r="AE512" s="1"/>
      <c r="AF512" s="1"/>
      <c r="AG512" s="1"/>
      <c r="AH512" s="1"/>
      <c r="AI512" s="1"/>
      <c r="AJ512" s="1"/>
      <c r="AK512" s="1"/>
      <c r="AL512" s="1"/>
      <c r="AM512" s="1"/>
      <c r="AN512" s="1"/>
      <c r="AO512" s="1"/>
      <c r="AP512" s="1"/>
      <c r="AQ512" s="1"/>
      <c r="AR512" s="1"/>
      <c r="AS512" s="1"/>
      <c r="AT512" s="1"/>
      <c r="AU512" s="1"/>
      <c r="AV512" s="1"/>
    </row>
    <row r="513" spans="7:48" x14ac:dyDescent="0.15">
      <c r="G513" s="68" t="s">
        <v>1181</v>
      </c>
      <c r="H513" s="68" t="s">
        <v>1182</v>
      </c>
      <c r="I513" s="69">
        <v>492135</v>
      </c>
      <c r="J513" s="1" t="s">
        <v>469</v>
      </c>
      <c r="K513" s="1"/>
      <c r="P513" s="69"/>
      <c r="Q513" s="70"/>
      <c r="R513" s="70"/>
      <c r="Y513" s="1"/>
      <c r="Z513" s="22"/>
      <c r="AA513" s="22"/>
      <c r="AB513" s="1"/>
      <c r="AC513" s="1"/>
      <c r="AD513" s="1"/>
      <c r="AE513" s="1"/>
      <c r="AF513" s="1"/>
      <c r="AG513" s="1"/>
      <c r="AH513" s="1"/>
      <c r="AI513" s="1"/>
      <c r="AJ513" s="1"/>
      <c r="AK513" s="1"/>
      <c r="AL513" s="1"/>
      <c r="AM513" s="1"/>
      <c r="AN513" s="1"/>
      <c r="AO513" s="1"/>
      <c r="AP513" s="1"/>
      <c r="AQ513" s="1"/>
      <c r="AR513" s="1"/>
      <c r="AS513" s="1"/>
      <c r="AT513" s="1"/>
      <c r="AU513" s="1"/>
      <c r="AV513" s="1"/>
    </row>
    <row r="514" spans="7:48" x14ac:dyDescent="0.15">
      <c r="G514" s="68" t="s">
        <v>968</v>
      </c>
      <c r="H514" s="68" t="s">
        <v>1026</v>
      </c>
      <c r="I514" s="69">
        <v>492137</v>
      </c>
      <c r="J514" s="1" t="s">
        <v>469</v>
      </c>
      <c r="K514" s="1"/>
      <c r="P514" s="69"/>
      <c r="Q514" s="70"/>
      <c r="R514" s="70"/>
      <c r="Y514" s="1"/>
      <c r="Z514" s="22"/>
      <c r="AA514" s="22"/>
      <c r="AB514" s="1"/>
      <c r="AC514" s="1"/>
      <c r="AD514" s="1"/>
      <c r="AE514" s="1"/>
      <c r="AF514" s="1"/>
      <c r="AG514" s="1"/>
      <c r="AH514" s="1"/>
      <c r="AI514" s="1"/>
      <c r="AJ514" s="1"/>
      <c r="AK514" s="1"/>
      <c r="AL514" s="1"/>
      <c r="AM514" s="1"/>
      <c r="AN514" s="1"/>
      <c r="AO514" s="1"/>
      <c r="AP514" s="1"/>
      <c r="AQ514" s="1"/>
      <c r="AR514" s="1"/>
      <c r="AS514" s="1"/>
      <c r="AT514" s="1"/>
      <c r="AU514" s="1"/>
      <c r="AV514" s="1"/>
    </row>
    <row r="515" spans="7:48" x14ac:dyDescent="0.15">
      <c r="G515" s="68" t="s">
        <v>942</v>
      </c>
      <c r="H515" s="68" t="s">
        <v>1027</v>
      </c>
      <c r="I515" s="69">
        <v>492140</v>
      </c>
      <c r="J515" s="1" t="s">
        <v>469</v>
      </c>
      <c r="K515" s="1"/>
      <c r="P515" s="69"/>
      <c r="Q515" s="70"/>
      <c r="R515" s="70"/>
      <c r="Y515" s="1"/>
      <c r="Z515" s="22"/>
      <c r="AA515" s="22"/>
      <c r="AB515" s="1"/>
      <c r="AC515" s="1"/>
      <c r="AD515" s="1"/>
      <c r="AE515" s="1"/>
      <c r="AF515" s="1"/>
      <c r="AG515" s="1"/>
      <c r="AH515" s="1"/>
      <c r="AI515" s="1"/>
      <c r="AJ515" s="1"/>
      <c r="AK515" s="1"/>
      <c r="AL515" s="1"/>
      <c r="AM515" s="1"/>
      <c r="AN515" s="1"/>
      <c r="AO515" s="1"/>
      <c r="AP515" s="1"/>
      <c r="AQ515" s="1"/>
      <c r="AR515" s="1"/>
      <c r="AS515" s="1"/>
      <c r="AT515" s="1"/>
      <c r="AU515" s="1"/>
      <c r="AV515" s="1"/>
    </row>
    <row r="516" spans="7:48" x14ac:dyDescent="0.15">
      <c r="G516" s="68" t="s">
        <v>976</v>
      </c>
      <c r="H516" s="68" t="s">
        <v>1028</v>
      </c>
      <c r="I516" s="69">
        <v>492156</v>
      </c>
      <c r="J516" s="1" t="s">
        <v>469</v>
      </c>
      <c r="K516" s="1"/>
      <c r="P516" s="69"/>
      <c r="Q516" s="70"/>
      <c r="R516" s="70"/>
      <c r="Y516" s="1"/>
      <c r="Z516" s="22"/>
      <c r="AA516" s="22"/>
      <c r="AB516" s="1"/>
      <c r="AC516" s="1"/>
      <c r="AD516" s="1"/>
      <c r="AE516" s="1"/>
      <c r="AF516" s="1"/>
      <c r="AG516" s="1"/>
      <c r="AH516" s="1"/>
      <c r="AI516" s="1"/>
      <c r="AJ516" s="1"/>
      <c r="AK516" s="1"/>
      <c r="AL516" s="1"/>
      <c r="AM516" s="1"/>
      <c r="AN516" s="1"/>
      <c r="AO516" s="1"/>
      <c r="AP516" s="1"/>
      <c r="AQ516" s="1"/>
      <c r="AR516" s="1"/>
      <c r="AS516" s="1"/>
      <c r="AT516" s="1"/>
      <c r="AU516" s="1"/>
      <c r="AV516" s="1"/>
    </row>
    <row r="517" spans="7:48" x14ac:dyDescent="0.15">
      <c r="G517" s="68" t="s">
        <v>977</v>
      </c>
      <c r="H517" s="68" t="s">
        <v>1029</v>
      </c>
      <c r="I517" s="69">
        <v>492158</v>
      </c>
      <c r="J517" s="1" t="s">
        <v>469</v>
      </c>
      <c r="K517" s="1"/>
      <c r="P517" s="69"/>
      <c r="Q517" s="70"/>
      <c r="R517" s="70"/>
      <c r="Y517" s="1"/>
      <c r="Z517" s="22"/>
      <c r="AA517" s="22"/>
      <c r="AB517" s="1"/>
      <c r="AC517" s="1"/>
      <c r="AD517" s="1"/>
      <c r="AE517" s="1"/>
      <c r="AF517" s="1"/>
      <c r="AG517" s="1"/>
      <c r="AH517" s="1"/>
      <c r="AI517" s="1"/>
      <c r="AJ517" s="1"/>
      <c r="AK517" s="1"/>
      <c r="AL517" s="1"/>
      <c r="AM517" s="1"/>
      <c r="AN517" s="1"/>
      <c r="AO517" s="1"/>
      <c r="AP517" s="1"/>
      <c r="AQ517" s="1"/>
      <c r="AR517" s="1"/>
      <c r="AS517" s="1"/>
      <c r="AT517" s="1"/>
      <c r="AU517" s="1"/>
      <c r="AV517" s="1"/>
    </row>
    <row r="518" spans="7:48" x14ac:dyDescent="0.15">
      <c r="G518" s="68" t="s">
        <v>1183</v>
      </c>
      <c r="H518" s="68" t="s">
        <v>1184</v>
      </c>
      <c r="I518" s="69">
        <v>492161</v>
      </c>
      <c r="J518" s="1" t="s">
        <v>469</v>
      </c>
      <c r="K518" s="1"/>
      <c r="P518" s="69"/>
      <c r="Q518" s="70"/>
      <c r="R518" s="70"/>
      <c r="Y518" s="1"/>
      <c r="Z518" s="22"/>
      <c r="AA518" s="22"/>
      <c r="AB518" s="1"/>
      <c r="AC518" s="1"/>
      <c r="AD518" s="1"/>
      <c r="AE518" s="1"/>
      <c r="AF518" s="1"/>
      <c r="AG518" s="1"/>
      <c r="AH518" s="1"/>
      <c r="AI518" s="1"/>
      <c r="AJ518" s="1"/>
      <c r="AK518" s="1"/>
      <c r="AL518" s="1"/>
      <c r="AM518" s="1"/>
      <c r="AN518" s="1"/>
      <c r="AO518" s="1"/>
      <c r="AP518" s="1"/>
      <c r="AQ518" s="1"/>
      <c r="AR518" s="1"/>
      <c r="AS518" s="1"/>
      <c r="AT518" s="1"/>
      <c r="AU518" s="1"/>
      <c r="AV518" s="1"/>
    </row>
    <row r="519" spans="7:48" x14ac:dyDescent="0.15">
      <c r="G519" s="68" t="s">
        <v>979</v>
      </c>
      <c r="H519" s="68" t="s">
        <v>1030</v>
      </c>
      <c r="I519" s="69">
        <v>492173</v>
      </c>
      <c r="J519" s="1" t="s">
        <v>469</v>
      </c>
      <c r="K519" s="1"/>
      <c r="P519" s="69"/>
      <c r="Q519" s="70"/>
      <c r="R519" s="70"/>
      <c r="Y519" s="1"/>
      <c r="Z519" s="22"/>
      <c r="AA519" s="22"/>
      <c r="AB519" s="1"/>
      <c r="AC519" s="1"/>
      <c r="AD519" s="1"/>
      <c r="AE519" s="1"/>
      <c r="AF519" s="1"/>
      <c r="AG519" s="1"/>
      <c r="AH519" s="1"/>
      <c r="AI519" s="1"/>
      <c r="AJ519" s="1"/>
      <c r="AK519" s="1"/>
      <c r="AL519" s="1"/>
      <c r="AM519" s="1"/>
      <c r="AN519" s="1"/>
      <c r="AO519" s="1"/>
      <c r="AP519" s="1"/>
      <c r="AQ519" s="1"/>
      <c r="AR519" s="1"/>
      <c r="AS519" s="1"/>
      <c r="AT519" s="1"/>
      <c r="AU519" s="1"/>
      <c r="AV519" s="1"/>
    </row>
    <row r="520" spans="7:48" x14ac:dyDescent="0.15">
      <c r="G520" s="68" t="s">
        <v>1200</v>
      </c>
      <c r="H520" s="68" t="s">
        <v>1233</v>
      </c>
      <c r="I520" s="69">
        <v>492174</v>
      </c>
      <c r="J520" s="1" t="s">
        <v>469</v>
      </c>
      <c r="K520" s="1"/>
      <c r="P520" s="69"/>
      <c r="Q520" s="70"/>
      <c r="R520" s="70"/>
      <c r="Y520" s="1"/>
      <c r="Z520" s="22"/>
      <c r="AA520" s="22"/>
      <c r="AB520" s="1"/>
      <c r="AC520" s="1"/>
      <c r="AD520" s="1"/>
      <c r="AE520" s="1"/>
      <c r="AF520" s="1"/>
      <c r="AG520" s="1"/>
      <c r="AH520" s="1"/>
      <c r="AI520" s="1"/>
      <c r="AJ520" s="1"/>
      <c r="AK520" s="1"/>
      <c r="AL520" s="1"/>
      <c r="AM520" s="1"/>
      <c r="AN520" s="1"/>
      <c r="AO520" s="1"/>
      <c r="AP520" s="1"/>
      <c r="AQ520" s="1"/>
      <c r="AR520" s="1"/>
      <c r="AS520" s="1"/>
      <c r="AT520" s="1"/>
      <c r="AU520" s="1"/>
      <c r="AV520" s="1"/>
    </row>
    <row r="521" spans="7:48" x14ac:dyDescent="0.15">
      <c r="G521" s="68" t="s">
        <v>1185</v>
      </c>
      <c r="H521" s="68" t="s">
        <v>1186</v>
      </c>
      <c r="I521" s="69">
        <v>492207</v>
      </c>
      <c r="J521" s="1" t="s">
        <v>469</v>
      </c>
      <c r="K521" s="1"/>
      <c r="P521" s="69"/>
      <c r="Q521" s="70"/>
      <c r="R521" s="70"/>
      <c r="Y521" s="1"/>
      <c r="Z521" s="22"/>
      <c r="AA521" s="22"/>
      <c r="AB521" s="1"/>
      <c r="AC521" s="1"/>
      <c r="AD521" s="1"/>
      <c r="AE521" s="1"/>
      <c r="AF521" s="1"/>
      <c r="AG521" s="1"/>
      <c r="AH521" s="1"/>
      <c r="AI521" s="1"/>
      <c r="AJ521" s="1"/>
      <c r="AK521" s="1"/>
      <c r="AL521" s="1"/>
      <c r="AM521" s="1"/>
      <c r="AN521" s="1"/>
      <c r="AO521" s="1"/>
      <c r="AP521" s="1"/>
      <c r="AQ521" s="1"/>
      <c r="AR521" s="1"/>
      <c r="AS521" s="1"/>
      <c r="AT521" s="1"/>
      <c r="AU521" s="1"/>
      <c r="AV521" s="1"/>
    </row>
    <row r="522" spans="7:48" x14ac:dyDescent="0.15">
      <c r="G522" s="68" t="s">
        <v>1440</v>
      </c>
      <c r="H522" s="68" t="s">
        <v>1234</v>
      </c>
      <c r="I522" s="69">
        <v>492321</v>
      </c>
      <c r="J522" s="1" t="s">
        <v>469</v>
      </c>
      <c r="K522" s="1"/>
      <c r="P522" s="69"/>
      <c r="Q522" s="70"/>
      <c r="R522" s="70"/>
      <c r="Y522" s="1"/>
      <c r="Z522" s="22"/>
      <c r="AA522" s="22"/>
      <c r="AB522" s="1"/>
      <c r="AC522" s="1"/>
      <c r="AD522" s="1"/>
      <c r="AE522" s="1"/>
      <c r="AF522" s="1"/>
      <c r="AG522" s="1"/>
      <c r="AH522" s="1"/>
      <c r="AI522" s="1"/>
      <c r="AJ522" s="1"/>
      <c r="AK522" s="1"/>
      <c r="AL522" s="1"/>
      <c r="AM522" s="1"/>
      <c r="AN522" s="1"/>
      <c r="AO522" s="1"/>
      <c r="AP522" s="1"/>
      <c r="AQ522" s="1"/>
      <c r="AR522" s="1"/>
      <c r="AS522" s="1"/>
      <c r="AT522" s="1"/>
      <c r="AU522" s="1"/>
      <c r="AV522" s="1"/>
    </row>
    <row r="523" spans="7:48" x14ac:dyDescent="0.15">
      <c r="G523" s="68" t="s">
        <v>943</v>
      </c>
      <c r="H523" s="68" t="s">
        <v>1031</v>
      </c>
      <c r="I523" s="69">
        <v>492330</v>
      </c>
      <c r="J523" s="1" t="s">
        <v>469</v>
      </c>
      <c r="K523" s="1"/>
      <c r="P523" s="69"/>
      <c r="Q523" s="70"/>
      <c r="R523" s="70"/>
      <c r="Y523" s="1"/>
      <c r="Z523" s="22"/>
      <c r="AA523" s="22"/>
      <c r="AB523" s="1"/>
      <c r="AC523" s="1"/>
      <c r="AD523" s="1"/>
      <c r="AE523" s="1"/>
      <c r="AF523" s="1"/>
      <c r="AG523" s="1"/>
      <c r="AH523" s="1"/>
      <c r="AI523" s="1"/>
      <c r="AJ523" s="1"/>
      <c r="AK523" s="1"/>
      <c r="AL523" s="1"/>
      <c r="AM523" s="1"/>
      <c r="AN523" s="1"/>
      <c r="AO523" s="1"/>
      <c r="AP523" s="1"/>
      <c r="AQ523" s="1"/>
      <c r="AR523" s="1"/>
      <c r="AS523" s="1"/>
      <c r="AT523" s="1"/>
      <c r="AU523" s="1"/>
      <c r="AV523" s="1"/>
    </row>
    <row r="524" spans="7:48" x14ac:dyDescent="0.15">
      <c r="G524" s="68" t="s">
        <v>1416</v>
      </c>
      <c r="H524" s="68" t="s">
        <v>1032</v>
      </c>
      <c r="I524" s="69">
        <v>492333</v>
      </c>
      <c r="J524" s="1" t="s">
        <v>469</v>
      </c>
      <c r="K524" s="1"/>
      <c r="P524" s="69"/>
      <c r="Q524" s="70"/>
      <c r="R524" s="70"/>
      <c r="Y524" s="1"/>
      <c r="Z524" s="22"/>
      <c r="AA524" s="22"/>
      <c r="AB524" s="1"/>
      <c r="AC524" s="1"/>
      <c r="AD524" s="1"/>
      <c r="AE524" s="1"/>
      <c r="AF524" s="1"/>
      <c r="AG524" s="1"/>
      <c r="AH524" s="1"/>
      <c r="AI524" s="1"/>
      <c r="AJ524" s="1"/>
      <c r="AK524" s="1"/>
      <c r="AL524" s="1"/>
      <c r="AM524" s="1"/>
      <c r="AN524" s="1"/>
      <c r="AO524" s="1"/>
      <c r="AP524" s="1"/>
      <c r="AQ524" s="1"/>
      <c r="AR524" s="1"/>
      <c r="AS524" s="1"/>
      <c r="AT524" s="1"/>
      <c r="AU524" s="1"/>
      <c r="AV524" s="1"/>
    </row>
    <row r="525" spans="7:48" x14ac:dyDescent="0.15">
      <c r="G525" s="68" t="s">
        <v>936</v>
      </c>
      <c r="H525" s="68" t="s">
        <v>1033</v>
      </c>
      <c r="I525" s="69">
        <v>492337</v>
      </c>
      <c r="J525" s="1" t="s">
        <v>469</v>
      </c>
      <c r="K525" s="1"/>
      <c r="P525" s="69"/>
      <c r="Q525" s="70"/>
      <c r="R525" s="70"/>
      <c r="Y525" s="1"/>
      <c r="Z525" s="22"/>
      <c r="AA525" s="22"/>
      <c r="AB525" s="1"/>
      <c r="AC525" s="1"/>
      <c r="AD525" s="1"/>
      <c r="AE525" s="1"/>
      <c r="AF525" s="1"/>
      <c r="AG525" s="1"/>
      <c r="AH525" s="1"/>
      <c r="AI525" s="1"/>
      <c r="AJ525" s="1"/>
      <c r="AK525" s="1"/>
      <c r="AL525" s="1"/>
      <c r="AM525" s="1"/>
      <c r="AN525" s="1"/>
      <c r="AO525" s="1"/>
      <c r="AP525" s="1"/>
      <c r="AQ525" s="1"/>
      <c r="AR525" s="1"/>
      <c r="AS525" s="1"/>
      <c r="AT525" s="1"/>
      <c r="AU525" s="1"/>
      <c r="AV525" s="1"/>
    </row>
    <row r="526" spans="7:48" x14ac:dyDescent="0.15">
      <c r="G526" s="68" t="s">
        <v>1441</v>
      </c>
      <c r="H526" s="68" t="s">
        <v>1235</v>
      </c>
      <c r="I526" s="69">
        <v>492339</v>
      </c>
      <c r="J526" s="1" t="s">
        <v>469</v>
      </c>
      <c r="K526" s="1"/>
      <c r="P526" s="69"/>
      <c r="Q526" s="70"/>
      <c r="R526" s="70"/>
      <c r="Y526" s="1"/>
      <c r="Z526" s="22"/>
      <c r="AA526" s="22"/>
      <c r="AB526" s="1"/>
      <c r="AC526" s="1"/>
      <c r="AD526" s="1"/>
      <c r="AE526" s="1"/>
      <c r="AF526" s="1"/>
      <c r="AG526" s="1"/>
      <c r="AH526" s="1"/>
      <c r="AI526" s="1"/>
      <c r="AJ526" s="1"/>
      <c r="AK526" s="1"/>
      <c r="AL526" s="1"/>
      <c r="AM526" s="1"/>
      <c r="AN526" s="1"/>
      <c r="AO526" s="1"/>
      <c r="AP526" s="1"/>
      <c r="AQ526" s="1"/>
      <c r="AR526" s="1"/>
      <c r="AS526" s="1"/>
      <c r="AT526" s="1"/>
      <c r="AU526" s="1"/>
      <c r="AV526" s="1"/>
    </row>
    <row r="527" spans="7:48" x14ac:dyDescent="0.15">
      <c r="G527" s="68" t="s">
        <v>940</v>
      </c>
      <c r="H527" s="68" t="s">
        <v>1034</v>
      </c>
      <c r="I527" s="69">
        <v>492420</v>
      </c>
      <c r="J527" s="1" t="s">
        <v>469</v>
      </c>
      <c r="K527" s="1"/>
      <c r="P527" s="69"/>
      <c r="Q527" s="70"/>
      <c r="R527" s="70"/>
      <c r="Y527" s="1"/>
      <c r="Z527" s="22"/>
      <c r="AA527" s="22"/>
      <c r="AB527" s="1"/>
      <c r="AC527" s="1"/>
      <c r="AD527" s="1"/>
      <c r="AE527" s="1"/>
      <c r="AF527" s="1"/>
      <c r="AG527" s="1"/>
      <c r="AH527" s="1"/>
      <c r="AI527" s="1"/>
      <c r="AJ527" s="1"/>
      <c r="AK527" s="1"/>
      <c r="AL527" s="1"/>
      <c r="AM527" s="1"/>
      <c r="AN527" s="1"/>
      <c r="AO527" s="1"/>
      <c r="AP527" s="1"/>
      <c r="AQ527" s="1"/>
      <c r="AR527" s="1"/>
      <c r="AS527" s="1"/>
      <c r="AT527" s="1"/>
      <c r="AU527" s="1"/>
      <c r="AV527" s="1"/>
    </row>
    <row r="528" spans="7:48" x14ac:dyDescent="0.15">
      <c r="G528" s="68" t="s">
        <v>1442</v>
      </c>
      <c r="H528" s="68" t="s">
        <v>1236</v>
      </c>
      <c r="I528" s="69">
        <v>492448</v>
      </c>
      <c r="J528" s="1" t="s">
        <v>469</v>
      </c>
      <c r="K528" s="1"/>
      <c r="P528" s="69"/>
      <c r="Q528" s="70"/>
      <c r="R528" s="70"/>
      <c r="Y528" s="1"/>
      <c r="Z528" s="22"/>
      <c r="AA528" s="22"/>
      <c r="AB528" s="1"/>
      <c r="AC528" s="1"/>
      <c r="AD528" s="1"/>
      <c r="AE528" s="1"/>
      <c r="AF528" s="1"/>
      <c r="AG528" s="1"/>
      <c r="AH528" s="1"/>
      <c r="AI528" s="1"/>
      <c r="AJ528" s="1"/>
      <c r="AK528" s="1"/>
      <c r="AL528" s="1"/>
      <c r="AM528" s="1"/>
      <c r="AN528" s="1"/>
      <c r="AO528" s="1"/>
      <c r="AP528" s="1"/>
      <c r="AQ528" s="1"/>
      <c r="AR528" s="1"/>
      <c r="AS528" s="1"/>
      <c r="AT528" s="1"/>
      <c r="AU528" s="1"/>
      <c r="AV528" s="1"/>
    </row>
    <row r="529" spans="7:48" x14ac:dyDescent="0.15">
      <c r="G529" s="68" t="s">
        <v>969</v>
      </c>
      <c r="H529" s="68" t="s">
        <v>1035</v>
      </c>
      <c r="I529" s="69">
        <v>492465</v>
      </c>
      <c r="J529" s="1" t="s">
        <v>469</v>
      </c>
      <c r="K529" s="1"/>
      <c r="P529" s="69"/>
      <c r="Q529" s="70"/>
      <c r="R529" s="70"/>
      <c r="Y529" s="1"/>
      <c r="Z529" s="22"/>
      <c r="AA529" s="22"/>
      <c r="AB529" s="1"/>
      <c r="AC529" s="1"/>
      <c r="AD529" s="1"/>
      <c r="AE529" s="1"/>
      <c r="AF529" s="1"/>
      <c r="AG529" s="1"/>
      <c r="AH529" s="1"/>
      <c r="AI529" s="1"/>
      <c r="AJ529" s="1"/>
      <c r="AK529" s="1"/>
      <c r="AL529" s="1"/>
      <c r="AM529" s="1"/>
      <c r="AN529" s="1"/>
      <c r="AO529" s="1"/>
      <c r="AP529" s="1"/>
      <c r="AQ529" s="1"/>
      <c r="AR529" s="1"/>
      <c r="AS529" s="1"/>
      <c r="AT529" s="1"/>
      <c r="AU529" s="1"/>
      <c r="AV529" s="1"/>
    </row>
    <row r="530" spans="7:48" x14ac:dyDescent="0.15">
      <c r="G530" s="68" t="s">
        <v>974</v>
      </c>
      <c r="H530" s="68" t="s">
        <v>1036</v>
      </c>
      <c r="I530" s="69">
        <v>492489</v>
      </c>
      <c r="J530" s="1" t="s">
        <v>469</v>
      </c>
      <c r="K530" s="1"/>
      <c r="P530" s="69"/>
      <c r="Q530" s="70"/>
      <c r="R530" s="70"/>
      <c r="Y530" s="1"/>
      <c r="Z530" s="22"/>
      <c r="AA530" s="22"/>
      <c r="AB530" s="1"/>
      <c r="AC530" s="1"/>
      <c r="AD530" s="1"/>
      <c r="AE530" s="1"/>
      <c r="AF530" s="1"/>
      <c r="AG530" s="1"/>
      <c r="AH530" s="1"/>
      <c r="AI530" s="1"/>
      <c r="AJ530" s="1"/>
      <c r="AK530" s="1"/>
      <c r="AL530" s="1"/>
      <c r="AM530" s="1"/>
      <c r="AN530" s="1"/>
      <c r="AO530" s="1"/>
      <c r="AP530" s="1"/>
      <c r="AQ530" s="1"/>
      <c r="AR530" s="1"/>
      <c r="AS530" s="1"/>
      <c r="AT530" s="1"/>
      <c r="AU530" s="1"/>
      <c r="AV530" s="1"/>
    </row>
    <row r="531" spans="7:48" x14ac:dyDescent="0.15">
      <c r="G531" s="68" t="s">
        <v>941</v>
      </c>
      <c r="H531" s="68" t="s">
        <v>1037</v>
      </c>
      <c r="I531" s="69">
        <v>492532</v>
      </c>
      <c r="J531" s="1" t="s">
        <v>469</v>
      </c>
      <c r="K531" s="1"/>
      <c r="P531" s="69"/>
      <c r="Q531" s="70"/>
      <c r="R531" s="70"/>
      <c r="Y531" s="1"/>
      <c r="Z531" s="22"/>
      <c r="AA531" s="22"/>
      <c r="AB531" s="1"/>
      <c r="AC531" s="1"/>
      <c r="AD531" s="1"/>
      <c r="AE531" s="1"/>
      <c r="AF531" s="1"/>
      <c r="AG531" s="1"/>
      <c r="AH531" s="1"/>
      <c r="AI531" s="1"/>
      <c r="AJ531" s="1"/>
      <c r="AK531" s="1"/>
      <c r="AL531" s="1"/>
      <c r="AM531" s="1"/>
      <c r="AN531" s="1"/>
      <c r="AO531" s="1"/>
      <c r="AP531" s="1"/>
      <c r="AQ531" s="1"/>
      <c r="AR531" s="1"/>
      <c r="AS531" s="1"/>
      <c r="AT531" s="1"/>
      <c r="AU531" s="1"/>
      <c r="AV531" s="1"/>
    </row>
    <row r="532" spans="7:48" x14ac:dyDescent="0.15">
      <c r="G532" s="68" t="s">
        <v>89</v>
      </c>
      <c r="H532" s="68" t="s">
        <v>90</v>
      </c>
      <c r="I532" s="69">
        <v>492607</v>
      </c>
      <c r="J532" s="1" t="s">
        <v>469</v>
      </c>
      <c r="K532" s="1"/>
      <c r="P532" s="69"/>
      <c r="Q532" s="70"/>
      <c r="R532" s="70"/>
      <c r="Y532" s="1"/>
      <c r="Z532" s="22"/>
      <c r="AA532" s="22"/>
      <c r="AB532" s="1"/>
      <c r="AC532" s="1"/>
      <c r="AD532" s="1"/>
      <c r="AE532" s="1"/>
      <c r="AF532" s="1"/>
      <c r="AG532" s="1"/>
      <c r="AH532" s="1"/>
      <c r="AI532" s="1"/>
      <c r="AJ532" s="1"/>
      <c r="AK532" s="1"/>
      <c r="AL532" s="1"/>
      <c r="AM532" s="1"/>
      <c r="AN532" s="1"/>
      <c r="AO532" s="1"/>
      <c r="AP532" s="1"/>
      <c r="AQ532" s="1"/>
      <c r="AR532" s="1"/>
      <c r="AS532" s="1"/>
      <c r="AT532" s="1"/>
      <c r="AU532" s="1"/>
      <c r="AV532" s="1"/>
    </row>
    <row r="533" spans="7:48" x14ac:dyDescent="0.15">
      <c r="G533" s="68" t="s">
        <v>1187</v>
      </c>
      <c r="H533" s="68" t="s">
        <v>1188</v>
      </c>
      <c r="I533" s="69">
        <v>492901</v>
      </c>
      <c r="J533" s="1" t="s">
        <v>469</v>
      </c>
      <c r="K533" s="1"/>
      <c r="P533" s="69"/>
      <c r="Q533" s="70"/>
      <c r="R533" s="70"/>
      <c r="Y533" s="1"/>
      <c r="Z533" s="22"/>
      <c r="AA533" s="22"/>
      <c r="AB533" s="1"/>
      <c r="AC533" s="1"/>
      <c r="AD533" s="1"/>
      <c r="AE533" s="1"/>
      <c r="AF533" s="1"/>
      <c r="AG533" s="1"/>
      <c r="AH533" s="1"/>
      <c r="AI533" s="1"/>
      <c r="AJ533" s="1"/>
      <c r="AK533" s="1"/>
      <c r="AL533" s="1"/>
      <c r="AM533" s="1"/>
      <c r="AN533" s="1"/>
      <c r="AO533" s="1"/>
      <c r="AP533" s="1"/>
      <c r="AQ533" s="1"/>
      <c r="AR533" s="1"/>
      <c r="AS533" s="1"/>
      <c r="AT533" s="1"/>
      <c r="AU533" s="1"/>
      <c r="AV533" s="1"/>
    </row>
    <row r="534" spans="7:48" x14ac:dyDescent="0.15">
      <c r="G534" s="68" t="s">
        <v>929</v>
      </c>
      <c r="H534" s="68" t="s">
        <v>431</v>
      </c>
      <c r="I534" s="69">
        <v>494005</v>
      </c>
      <c r="J534" s="1" t="s">
        <v>469</v>
      </c>
      <c r="K534" s="1"/>
      <c r="P534" s="69"/>
      <c r="Q534" s="70"/>
      <c r="R534" s="70"/>
      <c r="Y534" s="1"/>
      <c r="Z534" s="22"/>
      <c r="AA534" s="22"/>
      <c r="AB534" s="1"/>
      <c r="AC534" s="1"/>
      <c r="AD534" s="1"/>
      <c r="AE534" s="1"/>
      <c r="AF534" s="1"/>
      <c r="AG534" s="1"/>
      <c r="AH534" s="1"/>
      <c r="AI534" s="1"/>
      <c r="AJ534" s="1"/>
      <c r="AK534" s="1"/>
      <c r="AL534" s="1"/>
      <c r="AM534" s="1"/>
      <c r="AN534" s="1"/>
      <c r="AO534" s="1"/>
      <c r="AP534" s="1"/>
      <c r="AQ534" s="1"/>
      <c r="AR534" s="1"/>
      <c r="AS534" s="1"/>
      <c r="AT534" s="1"/>
      <c r="AU534" s="1"/>
      <c r="AV534" s="1"/>
    </row>
    <row r="535" spans="7:48" x14ac:dyDescent="0.15">
      <c r="G535" s="68" t="s">
        <v>927</v>
      </c>
      <c r="H535" s="68" t="s">
        <v>88</v>
      </c>
      <c r="I535" s="69">
        <v>494006</v>
      </c>
      <c r="J535" s="1" t="s">
        <v>469</v>
      </c>
      <c r="K535" s="1"/>
      <c r="P535" s="69"/>
      <c r="Q535" s="70"/>
      <c r="R535" s="70"/>
      <c r="Y535" s="1"/>
      <c r="Z535" s="22"/>
      <c r="AA535" s="22"/>
      <c r="AB535" s="1"/>
      <c r="AC535" s="1"/>
      <c r="AD535" s="1"/>
      <c r="AE535" s="1"/>
      <c r="AF535" s="1"/>
      <c r="AG535" s="1"/>
      <c r="AH535" s="1"/>
      <c r="AI535" s="1"/>
      <c r="AJ535" s="1"/>
      <c r="AK535" s="1"/>
      <c r="AL535" s="1"/>
      <c r="AM535" s="1"/>
      <c r="AN535" s="1"/>
      <c r="AO535" s="1"/>
      <c r="AP535" s="1"/>
      <c r="AQ535" s="1"/>
      <c r="AR535" s="1"/>
      <c r="AS535" s="1"/>
      <c r="AT535" s="1"/>
      <c r="AU535" s="1"/>
      <c r="AV535" s="1"/>
    </row>
    <row r="536" spans="7:48" x14ac:dyDescent="0.15">
      <c r="G536" s="68" t="s">
        <v>928</v>
      </c>
      <c r="H536" s="68" t="s">
        <v>1038</v>
      </c>
      <c r="I536" s="69">
        <v>494007</v>
      </c>
      <c r="J536" s="1" t="s">
        <v>469</v>
      </c>
      <c r="K536" s="1"/>
      <c r="P536" s="69"/>
      <c r="Q536" s="70"/>
      <c r="R536" s="70"/>
      <c r="Y536" s="1"/>
      <c r="Z536" s="22"/>
      <c r="AA536" s="22"/>
      <c r="AB536" s="1"/>
      <c r="AC536" s="1"/>
      <c r="AD536" s="1"/>
      <c r="AE536" s="1"/>
      <c r="AF536" s="1"/>
      <c r="AG536" s="1"/>
      <c r="AH536" s="1"/>
      <c r="AI536" s="1"/>
      <c r="AJ536" s="1"/>
      <c r="AK536" s="1"/>
      <c r="AL536" s="1"/>
      <c r="AM536" s="1"/>
      <c r="AN536" s="1"/>
      <c r="AO536" s="1"/>
      <c r="AP536" s="1"/>
      <c r="AQ536" s="1"/>
      <c r="AR536" s="1"/>
      <c r="AS536" s="1"/>
      <c r="AT536" s="1"/>
      <c r="AU536" s="1"/>
      <c r="AV536" s="1"/>
    </row>
    <row r="537" spans="7:48" x14ac:dyDescent="0.15">
      <c r="G537" s="68" t="s">
        <v>1297</v>
      </c>
      <c r="H537" s="68" t="s">
        <v>1342</v>
      </c>
      <c r="I537" s="69">
        <v>500001</v>
      </c>
      <c r="J537" s="1" t="s">
        <v>1343</v>
      </c>
      <c r="K537" s="1"/>
      <c r="P537" s="69"/>
      <c r="Q537" s="70"/>
      <c r="R537" s="70"/>
      <c r="Y537" s="1"/>
      <c r="Z537" s="22"/>
      <c r="AA537" s="22"/>
      <c r="AB537" s="1"/>
      <c r="AC537" s="1"/>
      <c r="AD537" s="1"/>
      <c r="AE537" s="1"/>
      <c r="AF537" s="1"/>
      <c r="AG537" s="1"/>
      <c r="AH537" s="1"/>
      <c r="AI537" s="1"/>
      <c r="AJ537" s="1"/>
      <c r="AK537" s="1"/>
      <c r="AL537" s="1"/>
      <c r="AM537" s="1"/>
      <c r="AN537" s="1"/>
      <c r="AO537" s="1"/>
      <c r="AP537" s="1"/>
      <c r="AQ537" s="1"/>
      <c r="AR537" s="1"/>
      <c r="AS537" s="1"/>
      <c r="AT537" s="1"/>
      <c r="AU537" s="1"/>
      <c r="AV537" s="1"/>
    </row>
    <row r="538" spans="7:48" x14ac:dyDescent="0.15">
      <c r="G538" s="68" t="s">
        <v>1298</v>
      </c>
      <c r="H538" s="68" t="s">
        <v>1344</v>
      </c>
      <c r="I538" s="69">
        <v>500002</v>
      </c>
      <c r="J538" s="1" t="s">
        <v>1343</v>
      </c>
      <c r="K538" s="1"/>
      <c r="P538" s="69"/>
      <c r="Q538" s="70"/>
      <c r="R538" s="70"/>
    </row>
    <row r="539" spans="7:48" x14ac:dyDescent="0.15">
      <c r="G539" s="132" t="s">
        <v>1299</v>
      </c>
      <c r="H539" s="132" t="s">
        <v>1345</v>
      </c>
      <c r="I539" s="133">
        <v>500003</v>
      </c>
      <c r="J539" s="1" t="s">
        <v>1343</v>
      </c>
      <c r="K539" s="1"/>
    </row>
    <row r="540" spans="7:48" x14ac:dyDescent="0.15">
      <c r="G540" s="132" t="s">
        <v>1300</v>
      </c>
      <c r="H540" s="132" t="s">
        <v>1346</v>
      </c>
      <c r="I540" s="133">
        <v>500004</v>
      </c>
      <c r="J540" s="1" t="s">
        <v>1343</v>
      </c>
      <c r="K540" s="1"/>
    </row>
    <row r="541" spans="7:48" x14ac:dyDescent="0.15">
      <c r="G541" s="132" t="s">
        <v>1301</v>
      </c>
      <c r="H541" s="132" t="s">
        <v>1347</v>
      </c>
      <c r="I541" s="133">
        <v>500005</v>
      </c>
      <c r="J541" s="1" t="s">
        <v>1343</v>
      </c>
      <c r="K541" s="1"/>
    </row>
    <row r="542" spans="7:48" x14ac:dyDescent="0.15">
      <c r="G542" s="132" t="s">
        <v>1302</v>
      </c>
      <c r="H542" s="132" t="s">
        <v>1348</v>
      </c>
      <c r="I542" s="133">
        <v>500006</v>
      </c>
      <c r="J542" s="1" t="s">
        <v>1343</v>
      </c>
      <c r="K542" s="1"/>
    </row>
    <row r="543" spans="7:48" x14ac:dyDescent="0.15">
      <c r="G543" s="132" t="s">
        <v>1303</v>
      </c>
      <c r="H543" s="132" t="s">
        <v>1349</v>
      </c>
      <c r="I543" s="133">
        <v>500007</v>
      </c>
      <c r="J543" s="1" t="s">
        <v>1343</v>
      </c>
      <c r="K543" s="1"/>
    </row>
    <row r="544" spans="7:48" x14ac:dyDescent="0.15">
      <c r="G544" s="132" t="s">
        <v>1304</v>
      </c>
      <c r="H544" s="132" t="s">
        <v>1350</v>
      </c>
      <c r="I544" s="133">
        <v>500008</v>
      </c>
      <c r="J544" s="1" t="s">
        <v>1343</v>
      </c>
      <c r="K544" s="1"/>
    </row>
    <row r="545" spans="7:11" x14ac:dyDescent="0.15">
      <c r="G545" s="132" t="s">
        <v>1305</v>
      </c>
      <c r="H545" s="132" t="s">
        <v>1351</v>
      </c>
      <c r="I545" s="133">
        <v>500009</v>
      </c>
      <c r="J545" s="1" t="s">
        <v>1343</v>
      </c>
      <c r="K545" s="1"/>
    </row>
    <row r="546" spans="7:11" x14ac:dyDescent="0.15">
      <c r="G546" s="132" t="s">
        <v>1306</v>
      </c>
      <c r="H546" s="132" t="s">
        <v>1352</v>
      </c>
      <c r="I546" s="133">
        <v>500010</v>
      </c>
      <c r="J546" s="1" t="s">
        <v>469</v>
      </c>
      <c r="K546" s="1"/>
    </row>
    <row r="547" spans="7:11" x14ac:dyDescent="0.15">
      <c r="G547" s="132" t="s">
        <v>1307</v>
      </c>
      <c r="H547" s="132" t="s">
        <v>1353</v>
      </c>
      <c r="I547" s="133">
        <v>500011</v>
      </c>
      <c r="J547" s="1" t="s">
        <v>468</v>
      </c>
      <c r="K547" s="1"/>
    </row>
    <row r="548" spans="7:11" x14ac:dyDescent="0.15">
      <c r="G548" s="132" t="s">
        <v>1308</v>
      </c>
      <c r="H548" s="132" t="s">
        <v>1354</v>
      </c>
      <c r="I548" s="133">
        <v>500012</v>
      </c>
      <c r="J548" s="1" t="s">
        <v>1343</v>
      </c>
      <c r="K548" s="1"/>
    </row>
    <row r="549" spans="7:11" x14ac:dyDescent="0.15">
      <c r="G549" s="132" t="s">
        <v>1309</v>
      </c>
      <c r="H549" s="132" t="s">
        <v>1355</v>
      </c>
      <c r="I549" s="133">
        <v>500013</v>
      </c>
      <c r="J549" s="1" t="s">
        <v>468</v>
      </c>
      <c r="K549" s="1"/>
    </row>
    <row r="550" spans="7:11" x14ac:dyDescent="0.15">
      <c r="G550" s="132" t="s">
        <v>1310</v>
      </c>
      <c r="H550" s="132" t="s">
        <v>1356</v>
      </c>
      <c r="I550" s="133">
        <v>500014</v>
      </c>
      <c r="J550" s="1" t="s">
        <v>468</v>
      </c>
      <c r="K550" s="1"/>
    </row>
    <row r="551" spans="7:11" x14ac:dyDescent="0.15">
      <c r="G551" s="132" t="s">
        <v>1311</v>
      </c>
      <c r="H551" s="132" t="s">
        <v>1357</v>
      </c>
      <c r="I551" s="133">
        <v>500015</v>
      </c>
      <c r="J551" s="1" t="s">
        <v>468</v>
      </c>
      <c r="K551" s="1"/>
    </row>
    <row r="552" spans="7:11" x14ac:dyDescent="0.15">
      <c r="G552" s="132" t="s">
        <v>1312</v>
      </c>
      <c r="H552" s="132" t="s">
        <v>1358</v>
      </c>
      <c r="I552" s="133">
        <v>500016</v>
      </c>
      <c r="J552" s="1" t="s">
        <v>471</v>
      </c>
      <c r="K552" s="1"/>
    </row>
    <row r="553" spans="7:11" x14ac:dyDescent="0.15">
      <c r="G553" s="132" t="s">
        <v>1313</v>
      </c>
      <c r="H553" s="132" t="s">
        <v>1359</v>
      </c>
      <c r="I553" s="133">
        <v>500017</v>
      </c>
      <c r="J553" s="1" t="s">
        <v>468</v>
      </c>
      <c r="K553" s="1"/>
    </row>
    <row r="554" spans="7:11" x14ac:dyDescent="0.15">
      <c r="G554" s="132" t="s">
        <v>1314</v>
      </c>
      <c r="H554" s="132" t="s">
        <v>1360</v>
      </c>
      <c r="I554" s="133">
        <v>500018</v>
      </c>
      <c r="J554" s="1" t="s">
        <v>1343</v>
      </c>
      <c r="K554" s="1"/>
    </row>
    <row r="555" spans="7:11" x14ac:dyDescent="0.15">
      <c r="G555" s="132" t="s">
        <v>1315</v>
      </c>
      <c r="H555" s="132" t="s">
        <v>1361</v>
      </c>
      <c r="I555" s="133">
        <v>500019</v>
      </c>
      <c r="J555" s="1" t="s">
        <v>1343</v>
      </c>
      <c r="K555" s="1"/>
    </row>
    <row r="556" spans="7:11" x14ac:dyDescent="0.15">
      <c r="G556" s="132" t="s">
        <v>1316</v>
      </c>
      <c r="H556" s="132" t="s">
        <v>1362</v>
      </c>
      <c r="I556" s="133">
        <v>500020</v>
      </c>
      <c r="J556" s="1" t="s">
        <v>1343</v>
      </c>
      <c r="K556" s="1"/>
    </row>
    <row r="557" spans="7:11" x14ac:dyDescent="0.15">
      <c r="G557" s="132" t="s">
        <v>1317</v>
      </c>
      <c r="H557" s="132" t="s">
        <v>1363</v>
      </c>
      <c r="I557" s="133">
        <v>500021</v>
      </c>
      <c r="J557" s="1" t="s">
        <v>1343</v>
      </c>
      <c r="K557" s="1"/>
    </row>
    <row r="558" spans="7:11" x14ac:dyDescent="0.15">
      <c r="G558" s="132" t="s">
        <v>1318</v>
      </c>
      <c r="H558" s="132" t="s">
        <v>1364</v>
      </c>
      <c r="I558" s="133">
        <v>500022</v>
      </c>
      <c r="J558" s="1" t="s">
        <v>1343</v>
      </c>
      <c r="K558" s="1"/>
    </row>
    <row r="559" spans="7:11" x14ac:dyDescent="0.15">
      <c r="G559" s="132" t="s">
        <v>1319</v>
      </c>
      <c r="H559" s="132" t="s">
        <v>1365</v>
      </c>
      <c r="I559" s="133">
        <v>500023</v>
      </c>
      <c r="J559" s="1" t="s">
        <v>468</v>
      </c>
      <c r="K559" s="1"/>
    </row>
    <row r="560" spans="7:11" x14ac:dyDescent="0.15">
      <c r="G560" s="132" t="s">
        <v>1320</v>
      </c>
      <c r="H560" s="132" t="s">
        <v>1366</v>
      </c>
      <c r="I560" s="133">
        <v>500024</v>
      </c>
      <c r="J560" s="1" t="s">
        <v>468</v>
      </c>
      <c r="K560" s="1"/>
    </row>
    <row r="561" spans="7:11" x14ac:dyDescent="0.15">
      <c r="G561" s="132" t="s">
        <v>1321</v>
      </c>
      <c r="H561" s="132" t="s">
        <v>1367</v>
      </c>
      <c r="I561" s="133">
        <v>500025</v>
      </c>
      <c r="J561" s="1" t="s">
        <v>468</v>
      </c>
      <c r="K561" s="1"/>
    </row>
    <row r="562" spans="7:11" x14ac:dyDescent="0.15">
      <c r="G562" s="132" t="s">
        <v>1322</v>
      </c>
      <c r="H562" s="132" t="s">
        <v>1368</v>
      </c>
      <c r="I562" s="133">
        <v>500026</v>
      </c>
      <c r="J562" s="1" t="s">
        <v>468</v>
      </c>
      <c r="K562" s="1"/>
    </row>
    <row r="563" spans="7:11" x14ac:dyDescent="0.15">
      <c r="G563" s="132" t="s">
        <v>1323</v>
      </c>
      <c r="H563" s="132" t="s">
        <v>1369</v>
      </c>
      <c r="I563" s="133">
        <v>500027</v>
      </c>
      <c r="J563" s="1" t="s">
        <v>468</v>
      </c>
      <c r="K563" s="1"/>
    </row>
    <row r="564" spans="7:11" x14ac:dyDescent="0.15">
      <c r="G564" s="132" t="s">
        <v>1324</v>
      </c>
      <c r="H564" s="132" t="s">
        <v>1370</v>
      </c>
      <c r="I564" s="133">
        <v>500028</v>
      </c>
      <c r="J564" s="1" t="s">
        <v>1343</v>
      </c>
      <c r="K564" s="1"/>
    </row>
    <row r="565" spans="7:11" x14ac:dyDescent="0.15">
      <c r="G565" s="132" t="s">
        <v>1325</v>
      </c>
      <c r="H565" s="132" t="s">
        <v>1371</v>
      </c>
      <c r="I565" s="133">
        <v>500029</v>
      </c>
      <c r="J565" s="1" t="s">
        <v>1343</v>
      </c>
      <c r="K565" s="1"/>
    </row>
    <row r="566" spans="7:11" x14ac:dyDescent="0.15">
      <c r="G566" s="132" t="s">
        <v>1326</v>
      </c>
      <c r="H566" s="132" t="s">
        <v>1372</v>
      </c>
      <c r="I566" s="133">
        <v>500030</v>
      </c>
      <c r="J566" s="1" t="s">
        <v>1343</v>
      </c>
      <c r="K566" s="1"/>
    </row>
    <row r="567" spans="7:11" x14ac:dyDescent="0.15">
      <c r="G567" s="132" t="s">
        <v>1327</v>
      </c>
      <c r="H567" s="132" t="s">
        <v>1373</v>
      </c>
      <c r="I567" s="133">
        <v>500031</v>
      </c>
      <c r="J567" s="1" t="s">
        <v>1343</v>
      </c>
      <c r="K567" s="1"/>
    </row>
    <row r="568" spans="7:11" x14ac:dyDescent="0.15">
      <c r="G568" s="132" t="s">
        <v>1328</v>
      </c>
      <c r="H568" s="132" t="s">
        <v>1374</v>
      </c>
      <c r="I568" s="133">
        <v>500032</v>
      </c>
      <c r="J568" s="1" t="s">
        <v>1343</v>
      </c>
      <c r="K568" s="1"/>
    </row>
    <row r="569" spans="7:11" x14ac:dyDescent="0.15">
      <c r="G569" s="132" t="s">
        <v>1329</v>
      </c>
      <c r="H569" s="132" t="s">
        <v>1375</v>
      </c>
      <c r="I569" s="133">
        <v>500033</v>
      </c>
      <c r="J569" s="1" t="s">
        <v>1343</v>
      </c>
      <c r="K569" s="1"/>
    </row>
    <row r="570" spans="7:11" x14ac:dyDescent="0.15">
      <c r="G570" s="132" t="s">
        <v>1330</v>
      </c>
      <c r="H570" s="132" t="s">
        <v>1376</v>
      </c>
      <c r="I570" s="133">
        <v>500034</v>
      </c>
      <c r="J570" s="1" t="s">
        <v>470</v>
      </c>
      <c r="K570" s="1"/>
    </row>
    <row r="571" spans="7:11" x14ac:dyDescent="0.15">
      <c r="G571" s="132" t="s">
        <v>1331</v>
      </c>
      <c r="H571" s="132" t="s">
        <v>1377</v>
      </c>
      <c r="I571" s="133">
        <v>500035</v>
      </c>
      <c r="J571" s="1" t="s">
        <v>1343</v>
      </c>
      <c r="K571" s="1"/>
    </row>
    <row r="572" spans="7:11" x14ac:dyDescent="0.15">
      <c r="G572" s="132" t="s">
        <v>1332</v>
      </c>
      <c r="H572" s="132" t="s">
        <v>1378</v>
      </c>
      <c r="I572" s="133">
        <v>500036</v>
      </c>
      <c r="J572" s="1" t="s">
        <v>1343</v>
      </c>
      <c r="K572" s="1"/>
    </row>
    <row r="573" spans="7:11" x14ac:dyDescent="0.15">
      <c r="G573" s="132" t="s">
        <v>1333</v>
      </c>
      <c r="H573" s="132" t="s">
        <v>1379</v>
      </c>
      <c r="I573" s="133">
        <v>500037</v>
      </c>
      <c r="J573" s="1" t="s">
        <v>1343</v>
      </c>
      <c r="K573" s="1"/>
    </row>
    <row r="574" spans="7:11" x14ac:dyDescent="0.15">
      <c r="G574" s="132" t="s">
        <v>1334</v>
      </c>
      <c r="H574" s="132" t="s">
        <v>1380</v>
      </c>
      <c r="I574" s="133">
        <v>500038</v>
      </c>
      <c r="J574" s="1" t="s">
        <v>1343</v>
      </c>
      <c r="K574" s="1"/>
    </row>
    <row r="575" spans="7:11" x14ac:dyDescent="0.15">
      <c r="G575" s="132" t="s">
        <v>1335</v>
      </c>
      <c r="H575" s="132" t="s">
        <v>1381</v>
      </c>
      <c r="I575" s="133">
        <v>500039</v>
      </c>
      <c r="J575" s="1" t="s">
        <v>468</v>
      </c>
      <c r="K575" s="1"/>
    </row>
    <row r="576" spans="7:11" x14ac:dyDescent="0.15">
      <c r="G576" s="132" t="s">
        <v>1336</v>
      </c>
      <c r="H576" s="132" t="s">
        <v>1382</v>
      </c>
      <c r="I576" s="133">
        <v>500040</v>
      </c>
      <c r="J576" s="1" t="s">
        <v>1343</v>
      </c>
      <c r="K576" s="1"/>
    </row>
    <row r="577" spans="7:11" x14ac:dyDescent="0.15">
      <c r="G577" s="132" t="s">
        <v>1338</v>
      </c>
      <c r="H577" s="132" t="s">
        <v>1443</v>
      </c>
      <c r="I577" s="133">
        <v>500041</v>
      </c>
      <c r="J577" s="1" t="s">
        <v>1343</v>
      </c>
      <c r="K577" s="1"/>
    </row>
    <row r="578" spans="7:11" x14ac:dyDescent="0.15">
      <c r="G578" s="132" t="s">
        <v>1339</v>
      </c>
      <c r="H578" s="132" t="s">
        <v>1444</v>
      </c>
      <c r="I578" s="133">
        <v>500042</v>
      </c>
      <c r="J578" s="1" t="s">
        <v>1343</v>
      </c>
      <c r="K578" s="1"/>
    </row>
    <row r="579" spans="7:11" x14ac:dyDescent="0.15">
      <c r="G579" s="132" t="s">
        <v>1337</v>
      </c>
      <c r="H579" s="132" t="s">
        <v>1383</v>
      </c>
      <c r="I579" s="133">
        <v>500043</v>
      </c>
      <c r="J579" s="1" t="s">
        <v>468</v>
      </c>
      <c r="K579" s="1"/>
    </row>
    <row r="580" spans="7:11" x14ac:dyDescent="0.15">
      <c r="G580" s="132" t="s">
        <v>1417</v>
      </c>
      <c r="H580" s="132" t="s">
        <v>1384</v>
      </c>
      <c r="I580" s="133">
        <v>500044</v>
      </c>
      <c r="J580" s="1" t="s">
        <v>471</v>
      </c>
      <c r="K580" s="1"/>
    </row>
    <row r="581" spans="7:11" x14ac:dyDescent="0.15">
      <c r="G581" s="132" t="s">
        <v>1418</v>
      </c>
      <c r="H581" s="132" t="s">
        <v>1385</v>
      </c>
      <c r="I581" s="133">
        <v>500045</v>
      </c>
      <c r="J581" s="1" t="s">
        <v>468</v>
      </c>
      <c r="K581" s="1"/>
    </row>
    <row r="582" spans="7:11" x14ac:dyDescent="0.15">
      <c r="G582" s="132" t="s">
        <v>1340</v>
      </c>
      <c r="H582" s="132" t="s">
        <v>1386</v>
      </c>
      <c r="I582" s="133">
        <v>500046</v>
      </c>
      <c r="J582" s="1" t="s">
        <v>468</v>
      </c>
      <c r="K582" s="1"/>
    </row>
    <row r="583" spans="7:11" x14ac:dyDescent="0.15">
      <c r="G583" s="132" t="s">
        <v>1341</v>
      </c>
      <c r="H583" s="132" t="s">
        <v>1445</v>
      </c>
      <c r="I583" s="133">
        <v>500047</v>
      </c>
      <c r="J583" s="1" t="s">
        <v>468</v>
      </c>
      <c r="K583" s="1"/>
    </row>
    <row r="584" spans="7:11" x14ac:dyDescent="0.15">
      <c r="G584" s="132" t="s">
        <v>1419</v>
      </c>
      <c r="H584" s="132" t="s">
        <v>1446</v>
      </c>
      <c r="I584" s="133">
        <v>500048</v>
      </c>
      <c r="J584" s="1" t="s">
        <v>1343</v>
      </c>
      <c r="K584" s="1"/>
    </row>
    <row r="585" spans="7:11" x14ac:dyDescent="0.15">
      <c r="G585" s="132" t="s">
        <v>1420</v>
      </c>
      <c r="H585" s="132" t="s">
        <v>1447</v>
      </c>
      <c r="I585" s="133">
        <v>500049</v>
      </c>
      <c r="J585" s="1" t="s">
        <v>1343</v>
      </c>
      <c r="K585" s="1"/>
    </row>
    <row r="586" spans="7:11" x14ac:dyDescent="0.15">
      <c r="G586" s="252" t="s">
        <v>1466</v>
      </c>
      <c r="H586" s="252" t="s">
        <v>1474</v>
      </c>
      <c r="I586" s="253">
        <v>500050</v>
      </c>
      <c r="J586" s="1" t="s">
        <v>468</v>
      </c>
    </row>
    <row r="587" spans="7:11" x14ac:dyDescent="0.15">
      <c r="G587" s="252" t="s">
        <v>1467</v>
      </c>
      <c r="H587" s="252" t="s">
        <v>1475</v>
      </c>
      <c r="I587" s="253">
        <v>500051</v>
      </c>
      <c r="J587" s="1" t="s">
        <v>468</v>
      </c>
    </row>
    <row r="588" spans="7:11" x14ac:dyDescent="0.15">
      <c r="G588" s="252" t="s">
        <v>1468</v>
      </c>
      <c r="H588" s="252" t="s">
        <v>1476</v>
      </c>
      <c r="I588" s="253">
        <v>500052</v>
      </c>
      <c r="J588" s="1" t="s">
        <v>468</v>
      </c>
    </row>
    <row r="589" spans="7:11" x14ac:dyDescent="0.15">
      <c r="G589" s="252" t="s">
        <v>1469</v>
      </c>
      <c r="H589" s="252" t="s">
        <v>1477</v>
      </c>
      <c r="I589" s="253">
        <v>500053</v>
      </c>
      <c r="J589" s="1" t="s">
        <v>468</v>
      </c>
    </row>
    <row r="590" spans="7:11" x14ac:dyDescent="0.15">
      <c r="G590" s="252" t="s">
        <v>1470</v>
      </c>
      <c r="H590" s="252" t="s">
        <v>1478</v>
      </c>
      <c r="I590" s="253">
        <v>500054</v>
      </c>
      <c r="J590" s="1" t="s">
        <v>470</v>
      </c>
    </row>
    <row r="591" spans="7:11" x14ac:dyDescent="0.15">
      <c r="G591" s="252" t="s">
        <v>1471</v>
      </c>
      <c r="H591" s="252" t="s">
        <v>1479</v>
      </c>
      <c r="I591" s="253">
        <v>500055</v>
      </c>
      <c r="J591" s="1" t="s">
        <v>1343</v>
      </c>
    </row>
    <row r="592" spans="7:11" x14ac:dyDescent="0.15">
      <c r="G592" s="252" t="s">
        <v>1472</v>
      </c>
      <c r="H592" s="252" t="s">
        <v>1480</v>
      </c>
      <c r="I592" s="253">
        <v>500056</v>
      </c>
      <c r="J592" s="1" t="s">
        <v>1343</v>
      </c>
    </row>
    <row r="593" spans="7:10" x14ac:dyDescent="0.15">
      <c r="G593" s="252" t="s">
        <v>1473</v>
      </c>
      <c r="H593" s="252" t="s">
        <v>1481</v>
      </c>
      <c r="I593" s="253">
        <v>500057</v>
      </c>
      <c r="J593" s="1" t="s">
        <v>470</v>
      </c>
    </row>
  </sheetData>
  <mergeCells count="502">
    <mergeCell ref="I135:J135"/>
    <mergeCell ref="E121:O121"/>
    <mergeCell ref="K155:N155"/>
    <mergeCell ref="P155:T155"/>
    <mergeCell ref="P5:T6"/>
    <mergeCell ref="P46:T47"/>
    <mergeCell ref="P87:T88"/>
    <mergeCell ref="P128:T129"/>
    <mergeCell ref="I149:J149"/>
    <mergeCell ref="I150:J150"/>
    <mergeCell ref="I151:J151"/>
    <mergeCell ref="I152:J152"/>
    <mergeCell ref="I153:J153"/>
    <mergeCell ref="I154:J154"/>
    <mergeCell ref="K73:N73"/>
    <mergeCell ref="P32:T32"/>
    <mergeCell ref="K32:N32"/>
    <mergeCell ref="P73:T73"/>
    <mergeCell ref="K114:N114"/>
    <mergeCell ref="P114:T114"/>
    <mergeCell ref="I109:J109"/>
    <mergeCell ref="I110:J110"/>
    <mergeCell ref="I136:J136"/>
    <mergeCell ref="I137:J137"/>
    <mergeCell ref="I102:J102"/>
    <mergeCell ref="I103:J103"/>
    <mergeCell ref="I104:J104"/>
    <mergeCell ref="I105:J105"/>
    <mergeCell ref="I106:J106"/>
    <mergeCell ref="I107:J107"/>
    <mergeCell ref="I108:J108"/>
    <mergeCell ref="I133:J133"/>
    <mergeCell ref="I134:J134"/>
    <mergeCell ref="C120:D120"/>
    <mergeCell ref="I127:K127"/>
    <mergeCell ref="I46:J47"/>
    <mergeCell ref="I48:J48"/>
    <mergeCell ref="I49:J49"/>
    <mergeCell ref="I50:J50"/>
    <mergeCell ref="I5:J6"/>
    <mergeCell ref="I7:J7"/>
    <mergeCell ref="I8:J8"/>
    <mergeCell ref="I9:J9"/>
    <mergeCell ref="I10:J10"/>
    <mergeCell ref="I11:J11"/>
    <mergeCell ref="I12:J12"/>
    <mergeCell ref="I13:J13"/>
    <mergeCell ref="I14:J14"/>
    <mergeCell ref="I15:J15"/>
    <mergeCell ref="I16:J16"/>
    <mergeCell ref="I17:J17"/>
    <mergeCell ref="I18:J18"/>
    <mergeCell ref="I19:J19"/>
    <mergeCell ref="I20:J20"/>
    <mergeCell ref="I21:J21"/>
    <mergeCell ref="I22:J22"/>
    <mergeCell ref="I51:J51"/>
    <mergeCell ref="A1:U1"/>
    <mergeCell ref="A42:U42"/>
    <mergeCell ref="A83:U83"/>
    <mergeCell ref="A124:U124"/>
    <mergeCell ref="G7:H7"/>
    <mergeCell ref="G8:H8"/>
    <mergeCell ref="G9:H9"/>
    <mergeCell ref="G10:H10"/>
    <mergeCell ref="G11:H11"/>
    <mergeCell ref="G13:H13"/>
    <mergeCell ref="G12:H12"/>
    <mergeCell ref="G14:H14"/>
    <mergeCell ref="G15:H15"/>
    <mergeCell ref="G16:H16"/>
    <mergeCell ref="G17:H17"/>
    <mergeCell ref="G18:H18"/>
    <mergeCell ref="G48:H48"/>
    <mergeCell ref="A116:U116"/>
    <mergeCell ref="H122:N122"/>
    <mergeCell ref="G19:H19"/>
    <mergeCell ref="G20:H20"/>
    <mergeCell ref="G21:H21"/>
    <mergeCell ref="I111:J111"/>
    <mergeCell ref="I112:J112"/>
    <mergeCell ref="AL3:AM3"/>
    <mergeCell ref="AL4:AM4"/>
    <mergeCell ref="G27:H27"/>
    <mergeCell ref="G28:H28"/>
    <mergeCell ref="G29:H29"/>
    <mergeCell ref="G107:H107"/>
    <mergeCell ref="G108:H108"/>
    <mergeCell ref="G109:H109"/>
    <mergeCell ref="G101:H101"/>
    <mergeCell ref="C45:H45"/>
    <mergeCell ref="I44:K44"/>
    <mergeCell ref="I45:K45"/>
    <mergeCell ref="I85:K85"/>
    <mergeCell ref="I86:K86"/>
    <mergeCell ref="L3:U3"/>
    <mergeCell ref="U87:U88"/>
    <mergeCell ref="L86:U86"/>
    <mergeCell ref="G70:H70"/>
    <mergeCell ref="K46:O47"/>
    <mergeCell ref="G89:H89"/>
    <mergeCell ref="G90:H90"/>
    <mergeCell ref="G91:H91"/>
    <mergeCell ref="G92:H92"/>
    <mergeCell ref="G61:H61"/>
    <mergeCell ref="A45:B45"/>
    <mergeCell ref="C79:D79"/>
    <mergeCell ref="H81:N81"/>
    <mergeCell ref="L85:U85"/>
    <mergeCell ref="I3:K3"/>
    <mergeCell ref="I4:K4"/>
    <mergeCell ref="C3:H3"/>
    <mergeCell ref="C4:H4"/>
    <mergeCell ref="C44:H44"/>
    <mergeCell ref="G62:H62"/>
    <mergeCell ref="G63:H63"/>
    <mergeCell ref="G64:H64"/>
    <mergeCell ref="G65:H65"/>
    <mergeCell ref="G66:H66"/>
    <mergeCell ref="G67:H67"/>
    <mergeCell ref="G68:H68"/>
    <mergeCell ref="I52:J52"/>
    <mergeCell ref="I53:J53"/>
    <mergeCell ref="I54:J54"/>
    <mergeCell ref="I55:J55"/>
    <mergeCell ref="I56:J56"/>
    <mergeCell ref="I57:J57"/>
    <mergeCell ref="I58:J58"/>
    <mergeCell ref="I59:J59"/>
    <mergeCell ref="A3:B3"/>
    <mergeCell ref="A4:B4"/>
    <mergeCell ref="B5:B6"/>
    <mergeCell ref="A44:B44"/>
    <mergeCell ref="G30:H30"/>
    <mergeCell ref="G5:H6"/>
    <mergeCell ref="C5:D5"/>
    <mergeCell ref="A5:A6"/>
    <mergeCell ref="A34:U34"/>
    <mergeCell ref="H40:N40"/>
    <mergeCell ref="C38:D38"/>
    <mergeCell ref="F5:F6"/>
    <mergeCell ref="I27:J27"/>
    <mergeCell ref="I28:J28"/>
    <mergeCell ref="I29:J29"/>
    <mergeCell ref="I30:J30"/>
    <mergeCell ref="I31:J31"/>
    <mergeCell ref="I23:J23"/>
    <mergeCell ref="I24:J24"/>
    <mergeCell ref="I25:J25"/>
    <mergeCell ref="I26:J26"/>
    <mergeCell ref="L4:U4"/>
    <mergeCell ref="K7:O7"/>
    <mergeCell ref="P7:T7"/>
    <mergeCell ref="A87:A88"/>
    <mergeCell ref="G87:H88"/>
    <mergeCell ref="G58:H58"/>
    <mergeCell ref="G59:H59"/>
    <mergeCell ref="G46:H47"/>
    <mergeCell ref="L45:U45"/>
    <mergeCell ref="L44:U44"/>
    <mergeCell ref="U5:U6"/>
    <mergeCell ref="G22:H22"/>
    <mergeCell ref="G23:H23"/>
    <mergeCell ref="U46:U47"/>
    <mergeCell ref="C46:D46"/>
    <mergeCell ref="E46:E47"/>
    <mergeCell ref="F46:F47"/>
    <mergeCell ref="E39:O39"/>
    <mergeCell ref="E5:E6"/>
    <mergeCell ref="G24:H24"/>
    <mergeCell ref="G25:H25"/>
    <mergeCell ref="K5:O6"/>
    <mergeCell ref="G31:H31"/>
    <mergeCell ref="G26:H26"/>
    <mergeCell ref="A46:A47"/>
    <mergeCell ref="B46:B47"/>
    <mergeCell ref="A85:B85"/>
    <mergeCell ref="A86:B86"/>
    <mergeCell ref="G72:H72"/>
    <mergeCell ref="G49:H49"/>
    <mergeCell ref="G50:H50"/>
    <mergeCell ref="G51:H51"/>
    <mergeCell ref="G52:H52"/>
    <mergeCell ref="G53:H53"/>
    <mergeCell ref="G54:H54"/>
    <mergeCell ref="G55:H55"/>
    <mergeCell ref="G56:H56"/>
    <mergeCell ref="G57:H57"/>
    <mergeCell ref="G69:H69"/>
    <mergeCell ref="A75:U75"/>
    <mergeCell ref="E80:O80"/>
    <mergeCell ref="C85:H85"/>
    <mergeCell ref="C86:H86"/>
    <mergeCell ref="G60:H60"/>
    <mergeCell ref="G71:H71"/>
    <mergeCell ref="I60:J60"/>
    <mergeCell ref="I61:J61"/>
    <mergeCell ref="I62:J62"/>
    <mergeCell ref="I63:J63"/>
    <mergeCell ref="I64:J64"/>
    <mergeCell ref="I65:J65"/>
    <mergeCell ref="B87:B88"/>
    <mergeCell ref="C87:D87"/>
    <mergeCell ref="E87:E88"/>
    <mergeCell ref="K87:O88"/>
    <mergeCell ref="G105:H105"/>
    <mergeCell ref="F87:F88"/>
    <mergeCell ref="G113:H113"/>
    <mergeCell ref="G102:H102"/>
    <mergeCell ref="G103:H103"/>
    <mergeCell ref="G104:H104"/>
    <mergeCell ref="G106:H106"/>
    <mergeCell ref="G95:H95"/>
    <mergeCell ref="G96:H96"/>
    <mergeCell ref="G97:H97"/>
    <mergeCell ref="G98:H98"/>
    <mergeCell ref="G99:H99"/>
    <mergeCell ref="G100:H100"/>
    <mergeCell ref="G112:H112"/>
    <mergeCell ref="G94:H94"/>
    <mergeCell ref="G93:H93"/>
    <mergeCell ref="G110:H110"/>
    <mergeCell ref="G111:H111"/>
    <mergeCell ref="I113:J113"/>
    <mergeCell ref="I95:J95"/>
    <mergeCell ref="A126:B126"/>
    <mergeCell ref="L126:U126"/>
    <mergeCell ref="U128:U129"/>
    <mergeCell ref="F128:F129"/>
    <mergeCell ref="G130:H130"/>
    <mergeCell ref="G131:H131"/>
    <mergeCell ref="G132:H132"/>
    <mergeCell ref="A127:B127"/>
    <mergeCell ref="L127:U127"/>
    <mergeCell ref="A128:A129"/>
    <mergeCell ref="B128:B129"/>
    <mergeCell ref="C128:D128"/>
    <mergeCell ref="E128:E129"/>
    <mergeCell ref="I128:J129"/>
    <mergeCell ref="I130:J130"/>
    <mergeCell ref="I131:J131"/>
    <mergeCell ref="I132:J132"/>
    <mergeCell ref="C126:H126"/>
    <mergeCell ref="C127:H127"/>
    <mergeCell ref="I126:K126"/>
    <mergeCell ref="K131:O131"/>
    <mergeCell ref="P131:T131"/>
    <mergeCell ref="K132:O132"/>
    <mergeCell ref="P132:T132"/>
    <mergeCell ref="H163:N163"/>
    <mergeCell ref="K128:O129"/>
    <mergeCell ref="G128:H129"/>
    <mergeCell ref="A157:U157"/>
    <mergeCell ref="C161:D161"/>
    <mergeCell ref="G133:H133"/>
    <mergeCell ref="G134:H134"/>
    <mergeCell ref="G135:H135"/>
    <mergeCell ref="G154:H154"/>
    <mergeCell ref="G148:H148"/>
    <mergeCell ref="G149:H149"/>
    <mergeCell ref="G150:H150"/>
    <mergeCell ref="G151:H151"/>
    <mergeCell ref="G152:H152"/>
    <mergeCell ref="G153:H153"/>
    <mergeCell ref="G142:H142"/>
    <mergeCell ref="G143:H143"/>
    <mergeCell ref="G144:H144"/>
    <mergeCell ref="I143:J143"/>
    <mergeCell ref="I144:J144"/>
    <mergeCell ref="I145:J145"/>
    <mergeCell ref="I146:J146"/>
    <mergeCell ref="I147:J147"/>
    <mergeCell ref="I148:J148"/>
    <mergeCell ref="G145:H145"/>
    <mergeCell ref="G146:H146"/>
    <mergeCell ref="G147:H147"/>
    <mergeCell ref="E162:O162"/>
    <mergeCell ref="G136:H136"/>
    <mergeCell ref="G137:H137"/>
    <mergeCell ref="G138:H138"/>
    <mergeCell ref="G139:H139"/>
    <mergeCell ref="G140:H140"/>
    <mergeCell ref="G141:H141"/>
    <mergeCell ref="I140:J140"/>
    <mergeCell ref="I141:J141"/>
    <mergeCell ref="I142:J142"/>
    <mergeCell ref="I138:J138"/>
    <mergeCell ref="I139:J139"/>
    <mergeCell ref="K138:O138"/>
    <mergeCell ref="K143:O143"/>
    <mergeCell ref="K148:O148"/>
    <mergeCell ref="K153:O153"/>
    <mergeCell ref="I66:J66"/>
    <mergeCell ref="I67:J67"/>
    <mergeCell ref="I68:J68"/>
    <mergeCell ref="I96:J96"/>
    <mergeCell ref="I97:J97"/>
    <mergeCell ref="I98:J98"/>
    <mergeCell ref="I99:J99"/>
    <mergeCell ref="I100:J100"/>
    <mergeCell ref="I101:J101"/>
    <mergeCell ref="I69:J69"/>
    <mergeCell ref="I70:J70"/>
    <mergeCell ref="I71:J71"/>
    <mergeCell ref="I72:J72"/>
    <mergeCell ref="I87:J88"/>
    <mergeCell ref="I89:J89"/>
    <mergeCell ref="I90:J90"/>
    <mergeCell ref="I91:J91"/>
    <mergeCell ref="I92:J92"/>
    <mergeCell ref="I93:J93"/>
    <mergeCell ref="I94:J94"/>
    <mergeCell ref="K8:O8"/>
    <mergeCell ref="P8:T8"/>
    <mergeCell ref="K9:O9"/>
    <mergeCell ref="P9:T9"/>
    <mergeCell ref="K10:O10"/>
    <mergeCell ref="P10:T10"/>
    <mergeCell ref="K11:O11"/>
    <mergeCell ref="P11:T11"/>
    <mergeCell ref="K12:O12"/>
    <mergeCell ref="P12:T12"/>
    <mergeCell ref="K13:O13"/>
    <mergeCell ref="P13:T13"/>
    <mergeCell ref="K14:O14"/>
    <mergeCell ref="P14:T14"/>
    <mergeCell ref="K15:O15"/>
    <mergeCell ref="P15:T15"/>
    <mergeCell ref="K16:O16"/>
    <mergeCell ref="P16:T16"/>
    <mergeCell ref="K17:O17"/>
    <mergeCell ref="P17:T17"/>
    <mergeCell ref="K18:O18"/>
    <mergeCell ref="P18:T18"/>
    <mergeCell ref="K19:O19"/>
    <mergeCell ref="P19:T19"/>
    <mergeCell ref="K20:O20"/>
    <mergeCell ref="P20:T20"/>
    <mergeCell ref="K21:O21"/>
    <mergeCell ref="P21:T21"/>
    <mergeCell ref="K22:O22"/>
    <mergeCell ref="P22:T22"/>
    <mergeCell ref="K23:O23"/>
    <mergeCell ref="P23:T23"/>
    <mergeCell ref="K24:O24"/>
    <mergeCell ref="P24:T24"/>
    <mergeCell ref="K25:O25"/>
    <mergeCell ref="P25:T25"/>
    <mergeCell ref="K26:O26"/>
    <mergeCell ref="P26:T26"/>
    <mergeCell ref="K27:O27"/>
    <mergeCell ref="P27:T27"/>
    <mergeCell ref="K28:O28"/>
    <mergeCell ref="P28:T28"/>
    <mergeCell ref="K29:O29"/>
    <mergeCell ref="P29:T29"/>
    <mergeCell ref="K30:O30"/>
    <mergeCell ref="P30:T30"/>
    <mergeCell ref="K31:O31"/>
    <mergeCell ref="P31:T31"/>
    <mergeCell ref="K48:O48"/>
    <mergeCell ref="P48:T48"/>
    <mergeCell ref="K49:O49"/>
    <mergeCell ref="P49:T49"/>
    <mergeCell ref="K50:O50"/>
    <mergeCell ref="P50:T50"/>
    <mergeCell ref="K51:O51"/>
    <mergeCell ref="P51:T51"/>
    <mergeCell ref="K52:O52"/>
    <mergeCell ref="P52:T52"/>
    <mergeCell ref="K53:O53"/>
    <mergeCell ref="P53:T53"/>
    <mergeCell ref="K54:O54"/>
    <mergeCell ref="P54:T54"/>
    <mergeCell ref="K55:O55"/>
    <mergeCell ref="P55:T55"/>
    <mergeCell ref="K56:O56"/>
    <mergeCell ref="P56:T56"/>
    <mergeCell ref="K57:O57"/>
    <mergeCell ref="P57:T57"/>
    <mergeCell ref="K58:O58"/>
    <mergeCell ref="P58:T58"/>
    <mergeCell ref="K59:O59"/>
    <mergeCell ref="P59:T59"/>
    <mergeCell ref="K60:O60"/>
    <mergeCell ref="P60:T60"/>
    <mergeCell ref="K61:O61"/>
    <mergeCell ref="P61:T61"/>
    <mergeCell ref="K62:O62"/>
    <mergeCell ref="P62:T62"/>
    <mergeCell ref="K63:O63"/>
    <mergeCell ref="P63:T63"/>
    <mergeCell ref="K64:O64"/>
    <mergeCell ref="P64:T64"/>
    <mergeCell ref="K65:O65"/>
    <mergeCell ref="P65:T65"/>
    <mergeCell ref="K66:O66"/>
    <mergeCell ref="P66:T66"/>
    <mergeCell ref="K67:O67"/>
    <mergeCell ref="P67:T67"/>
    <mergeCell ref="K68:O68"/>
    <mergeCell ref="P68:T68"/>
    <mergeCell ref="K69:O69"/>
    <mergeCell ref="P69:T69"/>
    <mergeCell ref="K70:O70"/>
    <mergeCell ref="P70:T70"/>
    <mergeCell ref="K71:O71"/>
    <mergeCell ref="P71:T71"/>
    <mergeCell ref="K72:O72"/>
    <mergeCell ref="P72:T72"/>
    <mergeCell ref="K89:O89"/>
    <mergeCell ref="P89:T89"/>
    <mergeCell ref="K90:O90"/>
    <mergeCell ref="P90:T90"/>
    <mergeCell ref="K91:O91"/>
    <mergeCell ref="P91:T91"/>
    <mergeCell ref="K92:O92"/>
    <mergeCell ref="P92:T92"/>
    <mergeCell ref="K93:O93"/>
    <mergeCell ref="P93:T93"/>
    <mergeCell ref="K94:O94"/>
    <mergeCell ref="P94:T94"/>
    <mergeCell ref="K95:O95"/>
    <mergeCell ref="P95:T95"/>
    <mergeCell ref="K96:O96"/>
    <mergeCell ref="P96:T96"/>
    <mergeCell ref="K97:O97"/>
    <mergeCell ref="P97:T97"/>
    <mergeCell ref="K98:O98"/>
    <mergeCell ref="P98:T98"/>
    <mergeCell ref="K99:O99"/>
    <mergeCell ref="P99:T99"/>
    <mergeCell ref="K100:O100"/>
    <mergeCell ref="P100:T100"/>
    <mergeCell ref="K101:O101"/>
    <mergeCell ref="P101:T101"/>
    <mergeCell ref="K102:O102"/>
    <mergeCell ref="P102:T102"/>
    <mergeCell ref="K103:O103"/>
    <mergeCell ref="P103:T103"/>
    <mergeCell ref="K104:O104"/>
    <mergeCell ref="P104:T104"/>
    <mergeCell ref="K105:O105"/>
    <mergeCell ref="P105:T105"/>
    <mergeCell ref="K106:O106"/>
    <mergeCell ref="P106:T106"/>
    <mergeCell ref="K107:O107"/>
    <mergeCell ref="P107:T107"/>
    <mergeCell ref="K108:O108"/>
    <mergeCell ref="P108:T108"/>
    <mergeCell ref="K109:O109"/>
    <mergeCell ref="P109:T109"/>
    <mergeCell ref="K110:O110"/>
    <mergeCell ref="P110:T110"/>
    <mergeCell ref="K111:O111"/>
    <mergeCell ref="P111:T111"/>
    <mergeCell ref="K112:O112"/>
    <mergeCell ref="P112:T112"/>
    <mergeCell ref="K113:O113"/>
    <mergeCell ref="P113:T113"/>
    <mergeCell ref="K130:O130"/>
    <mergeCell ref="P130:T130"/>
    <mergeCell ref="K133:O133"/>
    <mergeCell ref="P133:T133"/>
    <mergeCell ref="K134:O134"/>
    <mergeCell ref="P134:T134"/>
    <mergeCell ref="K135:O135"/>
    <mergeCell ref="P135:T135"/>
    <mergeCell ref="K136:O136"/>
    <mergeCell ref="P136:T136"/>
    <mergeCell ref="K137:O137"/>
    <mergeCell ref="P137:T137"/>
    <mergeCell ref="P138:T138"/>
    <mergeCell ref="K139:O139"/>
    <mergeCell ref="P139:T139"/>
    <mergeCell ref="K140:O140"/>
    <mergeCell ref="P140:T140"/>
    <mergeCell ref="K141:O141"/>
    <mergeCell ref="P141:T141"/>
    <mergeCell ref="K142:O142"/>
    <mergeCell ref="P142:T142"/>
    <mergeCell ref="P143:T143"/>
    <mergeCell ref="K144:O144"/>
    <mergeCell ref="P144:T144"/>
    <mergeCell ref="K145:O145"/>
    <mergeCell ref="P145:T145"/>
    <mergeCell ref="K146:O146"/>
    <mergeCell ref="P146:T146"/>
    <mergeCell ref="K147:O147"/>
    <mergeCell ref="P147:T147"/>
    <mergeCell ref="P153:T153"/>
    <mergeCell ref="K154:O154"/>
    <mergeCell ref="P154:T154"/>
    <mergeCell ref="P148:T148"/>
    <mergeCell ref="K149:O149"/>
    <mergeCell ref="P149:T149"/>
    <mergeCell ref="K150:O150"/>
    <mergeCell ref="P150:T150"/>
    <mergeCell ref="K151:O151"/>
    <mergeCell ref="P151:T151"/>
    <mergeCell ref="K152:O152"/>
    <mergeCell ref="P152:T152"/>
  </mergeCells>
  <phoneticPr fontId="1"/>
  <dataValidations xWindow="811" yWindow="428" count="11">
    <dataValidation imeMode="off" allowBlank="1" showInputMessage="1" showErrorMessage="1" sqref="B130:B154 B48:B72 B89:B113 B7:B31" xr:uid="{00000000-0002-0000-0100-000000000000}"/>
    <dataValidation imeMode="disabled" allowBlank="1" showInputMessage="1" showErrorMessage="1" sqref="C127 C4 C86 C45 L44:O45 L3:L4 L85:O86 Q126:U127 Q85:U86 Q44:U45 L126:O127" xr:uid="{00000000-0002-0000-0100-000001000000}"/>
    <dataValidation imeMode="halfKatakana" allowBlank="1" showInputMessage="1" showErrorMessage="1" prompt="氏名のﾌﾘｶﾞﾅ(半角ｶﾀｶﾅ)を入力してください。_x000a_姓と名の間に半角スペースを入れてください｡" sqref="D48:D72 D89:D113 D130:D154 D7:D31" xr:uid="{00000000-0002-0000-0100-000002000000}"/>
    <dataValidation imeMode="hiragana" allowBlank="1" showInputMessage="1" showErrorMessage="1" prompt="姓と名の間に全角スペースを入れてください" sqref="C48:C72 C89:C113 C130:C154 C7:C31" xr:uid="{00000000-0002-0000-0100-000003000000}"/>
    <dataValidation imeMode="on" allowBlank="1" showInputMessage="1" showErrorMessage="1" sqref="C44 C85 C3 C126" xr:uid="{00000000-0002-0000-0100-000004000000}"/>
    <dataValidation type="list" allowBlank="1" showInputMessage="1" showErrorMessage="1" sqref="AT7:AT154" xr:uid="{00000000-0002-0000-0100-000005000000}">
      <formula1>prefec1</formula1>
    </dataValidation>
    <dataValidation type="list" imeMode="disabled" allowBlank="1" showInputMessage="1" showErrorMessage="1" prompt="学年を選択してください" sqref="E130:E154 E48:E72 E89:E113 E7:E31" xr:uid="{00000000-0002-0000-0100-000006000000}">
      <formula1>$E$206:$E$216</formula1>
    </dataValidation>
    <dataValidation type="list" allowBlank="1" showInputMessage="1" showErrorMessage="1" prompt="性別を選択してください" sqref="F89:F113 F130:F154 F48:F72 F7:F31" xr:uid="{00000000-0002-0000-0100-000007000000}">
      <formula1>gender1</formula1>
    </dataValidation>
    <dataValidation type="list" allowBlank="1" showInputMessage="1" showErrorMessage="1" prompt="リストから種目を選んでください。リストは左の「性別」欄に「男」か「女」を入力すると表示されます。" sqref="G89:H113 G48:H72 G7:H31 G130:H154" xr:uid="{00000000-0002-0000-0100-000008000000}">
      <formula1>INDIRECT(F7)</formula1>
    </dataValidation>
    <dataValidation type="list" allowBlank="1" showInputMessage="1" showErrorMessage="1" prompt="リストから種目を選んでください。リストは左の「性別」欄に「男」か「女」を入力すると表示されます。" sqref="I89:J113 I48:J72 I7:J31 I130:J154" xr:uid="{00000000-0002-0000-0100-000009000000}">
      <formula1>INDIRECT(F7)</formula1>
    </dataValidation>
    <dataValidation type="textLength" imeMode="disabled" allowBlank="1" showInputMessage="1" showErrorMessage="1" promptTitle="記入例" prompt="トラック競技（7桁表示）_x000a_　11秒00→0001100_x000a_　4分11秒22→0041122_x000a_　※手動計時は100分の1の位に_x000a_     0を足してください。_x000a_フィールド競技（5桁表示）_x000a_　1m80→00180_x000a_　34m56→03456" sqref="K7:T31 K48:T72 K89:T113 K130:T154" xr:uid="{00000000-0002-0000-0100-00000A000000}">
      <formula1>5</formula1>
      <formula2>7</formula2>
    </dataValidation>
  </dataValidations>
  <pageMargins left="0.59055118110236227" right="0.39370078740157483" top="0.78740157480314965" bottom="0.78740157480314965" header="0.31496062992125984" footer="0.31496062992125984"/>
  <pageSetup paperSize="9" scale="85" orientation="portrait" r:id="rId1"/>
  <rowBreaks count="3" manualBreakCount="3">
    <brk id="41" max="20" man="1"/>
    <brk id="82" max="20" man="1"/>
    <brk id="123" max="20" man="1"/>
  </rowBreaks>
  <colBreaks count="1" manualBreakCount="1">
    <brk id="21" max="160"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F467"/>
  <sheetViews>
    <sheetView view="pageBreakPreview" zoomScaleNormal="80" zoomScaleSheetLayoutView="100" workbookViewId="0">
      <selection sqref="A1:N1"/>
    </sheetView>
  </sheetViews>
  <sheetFormatPr defaultColWidth="3.625" defaultRowHeight="13.5" x14ac:dyDescent="0.15"/>
  <cols>
    <col min="1" max="1" width="4.625" style="9" bestFit="1" customWidth="1"/>
    <col min="2" max="2" width="7.625" style="9" customWidth="1"/>
    <col min="3" max="3" width="12.625" style="9" customWidth="1"/>
    <col min="4" max="4" width="6" style="9" customWidth="1"/>
    <col min="5" max="5" width="3.125" style="9" customWidth="1"/>
    <col min="6" max="6" width="2.5" style="9" customWidth="1"/>
    <col min="7" max="7" width="3.125" style="9" customWidth="1"/>
    <col min="8" max="8" width="2.5" style="9" customWidth="1"/>
    <col min="9" max="9" width="3.125" style="9" customWidth="1"/>
    <col min="10" max="10" width="7.625" style="9" customWidth="1"/>
    <col min="11" max="12" width="15.625" style="9" customWidth="1"/>
    <col min="13" max="13" width="5.625" style="9" customWidth="1"/>
    <col min="14" max="14" width="10.625" style="9" customWidth="1"/>
    <col min="15" max="17" width="3.625" style="1"/>
    <col min="18" max="18" width="10.5" style="9" bestFit="1" customWidth="1"/>
    <col min="19" max="19" width="29" style="10" customWidth="1"/>
    <col min="20" max="22" width="9.5" style="9" bestFit="1" customWidth="1"/>
    <col min="23" max="23" width="8.5" style="9" bestFit="1" customWidth="1"/>
    <col min="24" max="24" width="15" style="9" bestFit="1" customWidth="1"/>
    <col min="25" max="25" width="7" style="9" customWidth="1"/>
    <col min="26" max="26" width="19.375" style="9" bestFit="1" customWidth="1"/>
    <col min="27" max="27" width="12.25" style="9" customWidth="1"/>
    <col min="28" max="28" width="5.5" style="9" bestFit="1" customWidth="1"/>
    <col min="29" max="29" width="7.5" style="9" bestFit="1" customWidth="1"/>
    <col min="30" max="30" width="5.25" style="9" customWidth="1"/>
    <col min="31" max="31" width="6.75" style="9" customWidth="1"/>
    <col min="32" max="32" width="9.875" style="9" customWidth="1"/>
    <col min="33" max="33" width="7.5" bestFit="1" customWidth="1"/>
    <col min="34" max="34" width="6.25" customWidth="1"/>
    <col min="35" max="35" width="14.375" customWidth="1"/>
    <col min="36" max="37" width="6.25" customWidth="1"/>
    <col min="38" max="16384" width="3.625" style="9"/>
  </cols>
  <sheetData>
    <row r="1" spans="1:110" ht="32.25" customHeight="1" x14ac:dyDescent="0.15">
      <c r="A1" s="231" t="s">
        <v>1459</v>
      </c>
      <c r="B1" s="231"/>
      <c r="C1" s="231"/>
      <c r="D1" s="231"/>
      <c r="E1" s="231"/>
      <c r="F1" s="231"/>
      <c r="G1" s="231"/>
      <c r="H1" s="231"/>
      <c r="I1" s="231"/>
      <c r="J1" s="231"/>
      <c r="K1" s="231"/>
      <c r="L1" s="231"/>
      <c r="M1" s="231"/>
      <c r="N1" s="231"/>
    </row>
    <row r="2" spans="1:110" ht="7.5" customHeight="1" x14ac:dyDescent="0.15">
      <c r="A2" s="20"/>
      <c r="B2" s="20"/>
      <c r="C2" s="20"/>
      <c r="D2" s="20"/>
      <c r="E2" s="20"/>
      <c r="F2" s="20"/>
      <c r="G2" s="20"/>
      <c r="H2" s="20"/>
      <c r="I2" s="20"/>
      <c r="J2" s="20"/>
      <c r="K2" s="20"/>
      <c r="L2" s="20"/>
      <c r="M2" s="20"/>
      <c r="N2" s="20"/>
    </row>
    <row r="3" spans="1:110" customFormat="1" ht="22.5" customHeight="1" x14ac:dyDescent="0.15">
      <c r="A3" s="163" t="s">
        <v>0</v>
      </c>
      <c r="B3" s="164"/>
      <c r="C3" s="177">
        <f>基礎データ!$C$2</f>
        <v>0</v>
      </c>
      <c r="D3" s="178"/>
      <c r="E3" s="178"/>
      <c r="F3" s="178"/>
      <c r="G3" s="178"/>
      <c r="H3" s="178"/>
      <c r="I3" s="178"/>
      <c r="J3" s="200"/>
      <c r="K3" s="33" t="s">
        <v>1086</v>
      </c>
      <c r="L3" s="219">
        <f>基礎データ!$C$6</f>
        <v>0</v>
      </c>
      <c r="M3" s="220"/>
      <c r="N3" s="222"/>
      <c r="O3" s="1"/>
      <c r="P3" s="1" t="s">
        <v>1216</v>
      </c>
      <c r="Q3" s="1">
        <f>COUNTIF(P7:P30,P3)</f>
        <v>0</v>
      </c>
      <c r="R3" s="9"/>
      <c r="S3" s="10"/>
      <c r="T3" s="9"/>
      <c r="U3" s="9"/>
      <c r="V3" s="9"/>
      <c r="W3" s="9"/>
      <c r="X3" s="9"/>
      <c r="Y3" s="185"/>
      <c r="Z3" s="185"/>
      <c r="AA3" s="66" t="s">
        <v>460</v>
      </c>
      <c r="AB3" s="66" t="s">
        <v>467</v>
      </c>
      <c r="AC3" s="66" t="s">
        <v>24</v>
      </c>
      <c r="AD3" s="21"/>
      <c r="AE3" s="9"/>
      <c r="AF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row>
    <row r="4" spans="1:110" customFormat="1" ht="22.5" customHeight="1" x14ac:dyDescent="0.15">
      <c r="A4" s="170" t="s">
        <v>13</v>
      </c>
      <c r="B4" s="183"/>
      <c r="C4" s="179">
        <f>基礎データ!$C$8</f>
        <v>0</v>
      </c>
      <c r="D4" s="180"/>
      <c r="E4" s="180"/>
      <c r="F4" s="180"/>
      <c r="G4" s="180"/>
      <c r="H4" s="180"/>
      <c r="I4" s="180"/>
      <c r="J4" s="226"/>
      <c r="K4" s="34" t="s">
        <v>1087</v>
      </c>
      <c r="L4" s="223">
        <f>基礎データ!$C$7</f>
        <v>0</v>
      </c>
      <c r="M4" s="224"/>
      <c r="N4" s="225"/>
      <c r="O4" s="1"/>
      <c r="P4" s="1" t="s">
        <v>1217</v>
      </c>
      <c r="Q4" s="1">
        <f>COUNTIF(P7:P30,P4)</f>
        <v>0</v>
      </c>
      <c r="R4" s="9"/>
      <c r="S4" s="10"/>
      <c r="T4" s="9"/>
      <c r="U4" s="9"/>
      <c r="V4" s="9"/>
      <c r="W4" s="9"/>
      <c r="X4" s="9"/>
      <c r="Y4" s="186"/>
      <c r="Z4" s="186"/>
      <c r="AA4" s="67">
        <f>基礎データ!$C$3</f>
        <v>0</v>
      </c>
      <c r="AB4" s="67" t="e">
        <f>VLOOKUP($AA$4,$K$145:$O$700,5,FALSE)</f>
        <v>#N/A</v>
      </c>
      <c r="AC4" s="67" t="e">
        <f>VLOOKUP($AA$4,$K$145:$O$700,3,FALSE)</f>
        <v>#N/A</v>
      </c>
      <c r="AD4" s="21"/>
      <c r="AE4" s="9"/>
      <c r="AF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row>
    <row r="5" spans="1:110" customFormat="1" ht="17.25" customHeight="1" x14ac:dyDescent="0.15">
      <c r="A5" s="175"/>
      <c r="B5" s="216" t="s">
        <v>1076</v>
      </c>
      <c r="C5" s="153"/>
      <c r="D5" s="158" t="s">
        <v>1077</v>
      </c>
      <c r="E5" s="216" t="s">
        <v>9</v>
      </c>
      <c r="F5" s="217"/>
      <c r="G5" s="217"/>
      <c r="H5" s="217"/>
      <c r="I5" s="153"/>
      <c r="J5" s="219" t="s">
        <v>1083</v>
      </c>
      <c r="K5" s="220"/>
      <c r="L5" s="220"/>
      <c r="M5" s="221"/>
      <c r="N5" s="168" t="s">
        <v>6</v>
      </c>
      <c r="O5" s="1"/>
      <c r="P5" s="1"/>
      <c r="Q5" s="1"/>
      <c r="R5" s="9"/>
      <c r="S5" s="10"/>
      <c r="T5" s="9"/>
      <c r="U5" s="9"/>
      <c r="V5" s="9"/>
      <c r="W5" s="9"/>
      <c r="X5" s="9"/>
      <c r="Y5" s="9"/>
      <c r="Z5" s="9"/>
      <c r="AA5" s="9"/>
      <c r="AB5" s="9"/>
      <c r="AC5" s="9"/>
      <c r="AD5" s="9"/>
      <c r="AE5" s="9"/>
      <c r="AF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row>
    <row r="6" spans="1:110" customFormat="1" ht="17.25" customHeight="1" thickBot="1" x14ac:dyDescent="0.2">
      <c r="A6" s="176"/>
      <c r="B6" s="154"/>
      <c r="C6" s="155"/>
      <c r="D6" s="159"/>
      <c r="E6" s="154"/>
      <c r="F6" s="218"/>
      <c r="G6" s="218"/>
      <c r="H6" s="218"/>
      <c r="I6" s="155"/>
      <c r="J6" s="23" t="s">
        <v>1</v>
      </c>
      <c r="K6" s="23" t="s">
        <v>1084</v>
      </c>
      <c r="L6" s="23" t="s">
        <v>1085</v>
      </c>
      <c r="M6" s="23" t="s">
        <v>3</v>
      </c>
      <c r="N6" s="169"/>
      <c r="O6" s="1"/>
      <c r="P6" s="1"/>
      <c r="Q6" s="1"/>
      <c r="R6" s="54" t="s">
        <v>18</v>
      </c>
      <c r="S6" s="71" t="s">
        <v>464</v>
      </c>
      <c r="T6" s="54" t="s">
        <v>845</v>
      </c>
      <c r="U6" s="54" t="s">
        <v>808</v>
      </c>
      <c r="V6" s="54" t="s">
        <v>817</v>
      </c>
      <c r="W6" s="54" t="s">
        <v>19</v>
      </c>
      <c r="X6" s="54" t="s">
        <v>20</v>
      </c>
      <c r="Y6" s="54" t="s">
        <v>21</v>
      </c>
      <c r="Z6" s="54" t="s">
        <v>22</v>
      </c>
      <c r="AA6" s="54" t="s">
        <v>23</v>
      </c>
      <c r="AB6" s="54" t="s">
        <v>459</v>
      </c>
      <c r="AC6" s="54" t="s">
        <v>24</v>
      </c>
      <c r="AD6" s="54" t="s">
        <v>1115</v>
      </c>
      <c r="AE6" s="54" t="s">
        <v>463</v>
      </c>
      <c r="AF6" s="54" t="s">
        <v>1094</v>
      </c>
      <c r="AG6" s="1" t="s">
        <v>920</v>
      </c>
      <c r="AH6" s="1"/>
      <c r="AI6" s="1" t="s">
        <v>1096</v>
      </c>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row>
    <row r="7" spans="1:110" customFormat="1" ht="24.95" customHeight="1" thickTop="1" x14ac:dyDescent="0.15">
      <c r="A7" s="201">
        <v>1</v>
      </c>
      <c r="B7" s="204"/>
      <c r="C7" s="205"/>
      <c r="D7" s="210"/>
      <c r="E7" s="213"/>
      <c r="F7" s="214"/>
      <c r="G7" s="214"/>
      <c r="H7" s="214"/>
      <c r="I7" s="215"/>
      <c r="J7" s="13"/>
      <c r="K7" s="11"/>
      <c r="L7" s="11"/>
      <c r="M7" s="11"/>
      <c r="N7" s="12"/>
      <c r="O7" s="1"/>
      <c r="P7" s="1" t="str">
        <f>LEFT(B7,1)</f>
        <v/>
      </c>
      <c r="Q7" s="1"/>
      <c r="R7" s="4" t="str">
        <f t="shared" ref="R7:R12" si="0">IF(ISBLANK(J7),"",VLOOKUP(CONCATENATE($AB$4,LEFT($B$7,1)),$R$122:$S$131,2,FALSE)+J7*100)</f>
        <v/>
      </c>
      <c r="S7" s="72" t="str">
        <f t="shared" ref="S7:S12" si="1">IF(ISBLANK(J7),"",$B$7)</f>
        <v/>
      </c>
      <c r="T7" s="73" t="str">
        <f>IF($S7="","",VLOOKUP($S7,'(種目・作業用)'!$A$2:$D$37,2,FALSE))</f>
        <v/>
      </c>
      <c r="U7" s="73" t="str">
        <f>IF($S7="","",VLOOKUP($S7,'(種目・作業用)'!$A$2:$D$37,3,FALSE))</f>
        <v/>
      </c>
      <c r="V7" s="73" t="str">
        <f>IF($S7="","",VLOOKUP($S7,'(種目・作業用)'!$A$2:$D$37,4,FALSE))</f>
        <v/>
      </c>
      <c r="W7" s="74" t="str">
        <f>IF(E7="","",E7)</f>
        <v/>
      </c>
      <c r="X7" s="4" t="str">
        <f>V7</f>
        <v/>
      </c>
      <c r="Y7" s="4" t="str">
        <f t="shared" ref="Y7:Y30" si="2">IF(ISBLANK(J7),"",J7)</f>
        <v/>
      </c>
      <c r="Z7" s="4" t="str">
        <f>IF(ISNUMBER(Y7),IF(ISBLANK(M7),AI7,CONCATENATE(AI7,"(",M7,")")),"")</f>
        <v/>
      </c>
      <c r="AA7" s="4" t="str">
        <f t="shared" ref="AA7:AA30" si="3">IF(ISNUMBER(Y7),L7,"")</f>
        <v/>
      </c>
      <c r="AB7" s="77" t="str">
        <f t="shared" ref="AB7:AB30" si="4">IF(ISNUMBER(Y7),VLOOKUP(AG7,$AG$121:$AH$168,2,FALSE),"")</f>
        <v/>
      </c>
      <c r="AC7" s="3" t="str">
        <f>IF(ISNUMBER(Y7),$AC$4,"")</f>
        <v/>
      </c>
      <c r="AD7" s="4" t="str">
        <f t="shared" ref="AD7:AD12" si="5">IF(ISBLANK(J7),"",IF(LEFT($B$7,1)="男",1,2))</f>
        <v/>
      </c>
      <c r="AE7" s="4"/>
      <c r="AF7" s="4" t="str">
        <f>IF(ISNUMBER(Y7),$AA$4,"")</f>
        <v/>
      </c>
      <c r="AG7" s="4" t="s">
        <v>880</v>
      </c>
      <c r="AH7" s="1"/>
      <c r="AI7" s="1" t="str">
        <f>IF(LEN(K7)&gt;6,SUBSTITUTE(K7,"　",""),IF(LEN(K7)=6,K7,IF(LEN(K7)=5,CONCATENATE(K7,"　"),IF(LEN(K7)=4,CONCATENATE(SUBSTITUTE(K7,"　","　　"),"　"),CONCATENATE(SUBSTITUTE(K7,"　","　　　"),"　")))))</f>
        <v>　</v>
      </c>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row>
    <row r="8" spans="1:110" customFormat="1" ht="24.95" customHeight="1" x14ac:dyDescent="0.15">
      <c r="A8" s="202"/>
      <c r="B8" s="206"/>
      <c r="C8" s="207"/>
      <c r="D8" s="211"/>
      <c r="E8" s="193"/>
      <c r="F8" s="194"/>
      <c r="G8" s="194"/>
      <c r="H8" s="194"/>
      <c r="I8" s="195"/>
      <c r="J8" s="5"/>
      <c r="K8" s="5"/>
      <c r="L8" s="5"/>
      <c r="M8" s="5"/>
      <c r="N8" s="6"/>
      <c r="O8" s="1"/>
      <c r="P8" s="1"/>
      <c r="Q8" s="1"/>
      <c r="R8" s="4" t="str">
        <f t="shared" si="0"/>
        <v/>
      </c>
      <c r="S8" s="72" t="str">
        <f t="shared" si="1"/>
        <v/>
      </c>
      <c r="T8" s="73" t="str">
        <f>IF($S8="","",VLOOKUP($S8,'(種目・作業用)'!$A$2:$D$37,2,FALSE))</f>
        <v/>
      </c>
      <c r="U8" s="73" t="str">
        <f>IF($S8="","",VLOOKUP($S8,'(種目・作業用)'!$A$2:$D$37,3,FALSE))</f>
        <v/>
      </c>
      <c r="V8" s="73" t="str">
        <f>IF($S8="","",VLOOKUP($S8,'(種目・作業用)'!$A$2:$D$37,4,FALSE))</f>
        <v/>
      </c>
      <c r="W8" s="74"/>
      <c r="X8" s="4" t="str">
        <f t="shared" ref="X8:X30" si="6">V8</f>
        <v/>
      </c>
      <c r="Y8" s="4" t="str">
        <f t="shared" si="2"/>
        <v/>
      </c>
      <c r="Z8" s="4" t="str">
        <f t="shared" ref="Z8:Z30" si="7">IF(ISNUMBER(Y8),IF(ISBLANK(M8),AI8,CONCATENATE(AI8,"(",M8,")")),"")</f>
        <v/>
      </c>
      <c r="AA8" s="4" t="str">
        <f t="shared" si="3"/>
        <v/>
      </c>
      <c r="AB8" s="77" t="str">
        <f t="shared" si="4"/>
        <v/>
      </c>
      <c r="AC8" s="3" t="str">
        <f t="shared" ref="AC8:AC30" si="8">IF(ISNUMBER(Y8),$AC$4,"")</f>
        <v/>
      </c>
      <c r="AD8" s="4" t="str">
        <f t="shared" si="5"/>
        <v/>
      </c>
      <c r="AE8" s="4"/>
      <c r="AF8" s="4" t="str">
        <f t="shared" ref="AF8:AF30" si="9">IF(ISNUMBER(Y8),$AA$4,"")</f>
        <v/>
      </c>
      <c r="AG8" s="4" t="s">
        <v>880</v>
      </c>
      <c r="AH8" s="1"/>
      <c r="AI8" s="1" t="str">
        <f t="shared" ref="AI8:AI30" si="10">IF(LEN(K8)&gt;6,SUBSTITUTE(K8,"　",""),IF(LEN(K8)=6,K8,IF(LEN(K8)=5,CONCATENATE(K8,"　"),IF(LEN(K8)=4,CONCATENATE(SUBSTITUTE(K8,"　","　　"),"　"),CONCATENATE(SUBSTITUTE(K8,"　","　　　"),"　")))))</f>
        <v>　</v>
      </c>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row>
    <row r="9" spans="1:110" customFormat="1" ht="24.95" customHeight="1" x14ac:dyDescent="0.15">
      <c r="A9" s="202"/>
      <c r="B9" s="206"/>
      <c r="C9" s="207"/>
      <c r="D9" s="211"/>
      <c r="E9" s="193"/>
      <c r="F9" s="194"/>
      <c r="G9" s="194"/>
      <c r="H9" s="194"/>
      <c r="I9" s="195"/>
      <c r="J9" s="5"/>
      <c r="K9" s="5"/>
      <c r="L9" s="5"/>
      <c r="M9" s="5"/>
      <c r="N9" s="6"/>
      <c r="O9" s="1"/>
      <c r="P9" s="1"/>
      <c r="Q9" s="1"/>
      <c r="R9" s="4" t="str">
        <f t="shared" si="0"/>
        <v/>
      </c>
      <c r="S9" s="72" t="str">
        <f t="shared" si="1"/>
        <v/>
      </c>
      <c r="T9" s="73" t="str">
        <f>IF($S9="","",VLOOKUP($S9,'(種目・作業用)'!$A$2:$D$37,2,FALSE))</f>
        <v/>
      </c>
      <c r="U9" s="73" t="str">
        <f>IF($S9="","",VLOOKUP($S9,'(種目・作業用)'!$A$2:$D$37,3,FALSE))</f>
        <v/>
      </c>
      <c r="V9" s="73" t="str">
        <f>IF($S9="","",VLOOKUP($S9,'(種目・作業用)'!$A$2:$D$37,4,FALSE))</f>
        <v/>
      </c>
      <c r="W9" s="74"/>
      <c r="X9" s="4" t="str">
        <f t="shared" si="6"/>
        <v/>
      </c>
      <c r="Y9" s="4" t="str">
        <f t="shared" si="2"/>
        <v/>
      </c>
      <c r="Z9" s="4" t="str">
        <f t="shared" si="7"/>
        <v/>
      </c>
      <c r="AA9" s="4" t="str">
        <f t="shared" si="3"/>
        <v/>
      </c>
      <c r="AB9" s="77" t="str">
        <f t="shared" si="4"/>
        <v/>
      </c>
      <c r="AC9" s="3" t="str">
        <f t="shared" si="8"/>
        <v/>
      </c>
      <c r="AD9" s="4" t="str">
        <f t="shared" si="5"/>
        <v/>
      </c>
      <c r="AE9" s="4"/>
      <c r="AF9" s="4" t="str">
        <f t="shared" si="9"/>
        <v/>
      </c>
      <c r="AG9" s="4" t="s">
        <v>880</v>
      </c>
      <c r="AH9" s="1"/>
      <c r="AI9" s="1" t="str">
        <f t="shared" si="10"/>
        <v>　</v>
      </c>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row>
    <row r="10" spans="1:110" customFormat="1" ht="24.95" customHeight="1" x14ac:dyDescent="0.15">
      <c r="A10" s="202"/>
      <c r="B10" s="206"/>
      <c r="C10" s="207"/>
      <c r="D10" s="211"/>
      <c r="E10" s="193"/>
      <c r="F10" s="194"/>
      <c r="G10" s="194"/>
      <c r="H10" s="194"/>
      <c r="I10" s="195"/>
      <c r="J10" s="5"/>
      <c r="K10" s="5"/>
      <c r="L10" s="5"/>
      <c r="M10" s="5"/>
      <c r="N10" s="6"/>
      <c r="O10" s="1"/>
      <c r="P10" s="1"/>
      <c r="Q10" s="1"/>
      <c r="R10" s="4" t="str">
        <f t="shared" si="0"/>
        <v/>
      </c>
      <c r="S10" s="72" t="str">
        <f t="shared" si="1"/>
        <v/>
      </c>
      <c r="T10" s="73" t="str">
        <f>IF($S10="","",VLOOKUP($S10,'(種目・作業用)'!$A$2:$D$37,2,FALSE))</f>
        <v/>
      </c>
      <c r="U10" s="73" t="str">
        <f>IF($S10="","",VLOOKUP($S10,'(種目・作業用)'!$A$2:$D$37,3,FALSE))</f>
        <v/>
      </c>
      <c r="V10" s="73" t="str">
        <f>IF($S10="","",VLOOKUP($S10,'(種目・作業用)'!$A$2:$D$37,4,FALSE))</f>
        <v/>
      </c>
      <c r="W10" s="74"/>
      <c r="X10" s="4" t="str">
        <f t="shared" si="6"/>
        <v/>
      </c>
      <c r="Y10" s="4" t="str">
        <f t="shared" si="2"/>
        <v/>
      </c>
      <c r="Z10" s="4" t="str">
        <f t="shared" si="7"/>
        <v/>
      </c>
      <c r="AA10" s="4" t="str">
        <f t="shared" si="3"/>
        <v/>
      </c>
      <c r="AB10" s="77" t="str">
        <f t="shared" si="4"/>
        <v/>
      </c>
      <c r="AC10" s="3" t="str">
        <f t="shared" si="8"/>
        <v/>
      </c>
      <c r="AD10" s="4" t="str">
        <f t="shared" si="5"/>
        <v/>
      </c>
      <c r="AE10" s="4"/>
      <c r="AF10" s="4" t="str">
        <f t="shared" si="9"/>
        <v/>
      </c>
      <c r="AG10" s="4" t="s">
        <v>880</v>
      </c>
      <c r="AH10" s="1"/>
      <c r="AI10" s="1" t="str">
        <f t="shared" si="10"/>
        <v>　</v>
      </c>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row>
    <row r="11" spans="1:110" customFormat="1" ht="24.95" customHeight="1" x14ac:dyDescent="0.15">
      <c r="A11" s="202"/>
      <c r="B11" s="206"/>
      <c r="C11" s="207"/>
      <c r="D11" s="211"/>
      <c r="E11" s="193"/>
      <c r="F11" s="194"/>
      <c r="G11" s="194"/>
      <c r="H11" s="194"/>
      <c r="I11" s="195"/>
      <c r="J11" s="5"/>
      <c r="K11" s="5"/>
      <c r="L11" s="5"/>
      <c r="M11" s="5"/>
      <c r="N11" s="6"/>
      <c r="O11" s="1"/>
      <c r="P11" s="1"/>
      <c r="Q11" s="1"/>
      <c r="R11" s="4" t="str">
        <f t="shared" si="0"/>
        <v/>
      </c>
      <c r="S11" s="72" t="str">
        <f t="shared" si="1"/>
        <v/>
      </c>
      <c r="T11" s="73" t="str">
        <f>IF($S11="","",VLOOKUP($S11,'(種目・作業用)'!$A$2:$D$37,2,FALSE))</f>
        <v/>
      </c>
      <c r="U11" s="73" t="str">
        <f>IF($S11="","",VLOOKUP($S11,'(種目・作業用)'!$A$2:$D$37,3,FALSE))</f>
        <v/>
      </c>
      <c r="V11" s="73" t="str">
        <f>IF($S11="","",VLOOKUP($S11,'(種目・作業用)'!$A$2:$D$37,4,FALSE))</f>
        <v/>
      </c>
      <c r="W11" s="74"/>
      <c r="X11" s="4" t="str">
        <f t="shared" si="6"/>
        <v/>
      </c>
      <c r="Y11" s="4" t="str">
        <f t="shared" si="2"/>
        <v/>
      </c>
      <c r="Z11" s="4" t="str">
        <f t="shared" si="7"/>
        <v/>
      </c>
      <c r="AA11" s="4" t="str">
        <f t="shared" si="3"/>
        <v/>
      </c>
      <c r="AB11" s="77" t="str">
        <f t="shared" si="4"/>
        <v/>
      </c>
      <c r="AC11" s="3" t="str">
        <f t="shared" si="8"/>
        <v/>
      </c>
      <c r="AD11" s="4" t="str">
        <f t="shared" si="5"/>
        <v/>
      </c>
      <c r="AE11" s="4"/>
      <c r="AF11" s="4" t="str">
        <f t="shared" si="9"/>
        <v/>
      </c>
      <c r="AG11" s="4" t="s">
        <v>880</v>
      </c>
      <c r="AH11" s="1"/>
      <c r="AI11" s="1" t="str">
        <f t="shared" si="10"/>
        <v>　</v>
      </c>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row>
    <row r="12" spans="1:110" customFormat="1" ht="24.95" customHeight="1" x14ac:dyDescent="0.15">
      <c r="A12" s="203"/>
      <c r="B12" s="208"/>
      <c r="C12" s="209"/>
      <c r="D12" s="212"/>
      <c r="E12" s="196"/>
      <c r="F12" s="197"/>
      <c r="G12" s="197"/>
      <c r="H12" s="197"/>
      <c r="I12" s="198"/>
      <c r="J12" s="55"/>
      <c r="K12" s="55"/>
      <c r="L12" s="55"/>
      <c r="M12" s="55"/>
      <c r="N12" s="56"/>
      <c r="O12" s="1"/>
      <c r="P12" s="1"/>
      <c r="Q12" s="1"/>
      <c r="R12" s="4" t="str">
        <f t="shared" si="0"/>
        <v/>
      </c>
      <c r="S12" s="72" t="str">
        <f t="shared" si="1"/>
        <v/>
      </c>
      <c r="T12" s="73" t="str">
        <f>IF($S12="","",VLOOKUP($S12,'(種目・作業用)'!$A$2:$D$37,2,FALSE))</f>
        <v/>
      </c>
      <c r="U12" s="73" t="str">
        <f>IF($S12="","",VLOOKUP($S12,'(種目・作業用)'!$A$2:$D$37,3,FALSE))</f>
        <v/>
      </c>
      <c r="V12" s="73" t="str">
        <f>IF($S12="","",VLOOKUP($S12,'(種目・作業用)'!$A$2:$D$37,4,FALSE))</f>
        <v/>
      </c>
      <c r="W12" s="74"/>
      <c r="X12" s="4" t="str">
        <f t="shared" si="6"/>
        <v/>
      </c>
      <c r="Y12" s="4" t="str">
        <f t="shared" si="2"/>
        <v/>
      </c>
      <c r="Z12" s="4" t="str">
        <f t="shared" si="7"/>
        <v/>
      </c>
      <c r="AA12" s="4" t="str">
        <f t="shared" si="3"/>
        <v/>
      </c>
      <c r="AB12" s="77" t="str">
        <f t="shared" si="4"/>
        <v/>
      </c>
      <c r="AC12" s="3" t="str">
        <f t="shared" si="8"/>
        <v/>
      </c>
      <c r="AD12" s="4" t="str">
        <f t="shared" si="5"/>
        <v/>
      </c>
      <c r="AE12" s="4"/>
      <c r="AF12" s="4" t="str">
        <f t="shared" si="9"/>
        <v/>
      </c>
      <c r="AG12" s="4" t="s">
        <v>880</v>
      </c>
      <c r="AH12" s="1"/>
      <c r="AI12" s="1" t="str">
        <f t="shared" si="10"/>
        <v>　</v>
      </c>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row>
    <row r="13" spans="1:110" customFormat="1" ht="24.95" customHeight="1" x14ac:dyDescent="0.15">
      <c r="A13" s="227">
        <v>2</v>
      </c>
      <c r="B13" s="228"/>
      <c r="C13" s="229"/>
      <c r="D13" s="230"/>
      <c r="E13" s="190"/>
      <c r="F13" s="191"/>
      <c r="G13" s="191"/>
      <c r="H13" s="191"/>
      <c r="I13" s="192"/>
      <c r="J13" s="5"/>
      <c r="K13" s="13"/>
      <c r="L13" s="13"/>
      <c r="M13" s="13"/>
      <c r="N13" s="14"/>
      <c r="O13" s="1"/>
      <c r="P13" s="1" t="str">
        <f>LEFT(B13,1)</f>
        <v/>
      </c>
      <c r="Q13" s="1"/>
      <c r="R13" s="4" t="str">
        <f t="shared" ref="R13:R18" si="11">IF(ISBLANK(J13),"",VLOOKUP(CONCATENATE($AB$4,LEFT($B$13,1)),$R$122:$S$131,2,FALSE)+J13*100)</f>
        <v/>
      </c>
      <c r="S13" s="72" t="str">
        <f t="shared" ref="S13:S18" si="12">IF(ISBLANK(J13),"",$B$13)</f>
        <v/>
      </c>
      <c r="T13" s="73" t="str">
        <f>IF($S13="","",VLOOKUP($S13,'(種目・作業用)'!$A$2:$D$37,2,FALSE))</f>
        <v/>
      </c>
      <c r="U13" s="73" t="str">
        <f>IF($S13="","",VLOOKUP($S13,'(種目・作業用)'!$A$2:$D$37,3,FALSE))</f>
        <v/>
      </c>
      <c r="V13" s="73" t="str">
        <f>IF($S13="","",VLOOKUP($S13,'(種目・作業用)'!$A$2:$D$37,4,FALSE))</f>
        <v/>
      </c>
      <c r="W13" s="74" t="str">
        <f t="shared" ref="W13:W65" si="13">IF(E13="","",E13)</f>
        <v/>
      </c>
      <c r="X13" s="4" t="str">
        <f t="shared" si="6"/>
        <v/>
      </c>
      <c r="Y13" s="4" t="str">
        <f t="shared" si="2"/>
        <v/>
      </c>
      <c r="Z13" s="4" t="str">
        <f t="shared" si="7"/>
        <v/>
      </c>
      <c r="AA13" s="4" t="str">
        <f t="shared" si="3"/>
        <v/>
      </c>
      <c r="AB13" s="77" t="str">
        <f t="shared" si="4"/>
        <v/>
      </c>
      <c r="AC13" s="3" t="str">
        <f t="shared" si="8"/>
        <v/>
      </c>
      <c r="AD13" s="4" t="str">
        <f t="shared" ref="AD13:AD18" si="14">IF(ISBLANK(J13),"",IF(LEFT($B$13,1)="男",1,2))</f>
        <v/>
      </c>
      <c r="AE13" s="4"/>
      <c r="AF13" s="4" t="str">
        <f t="shared" si="9"/>
        <v/>
      </c>
      <c r="AG13" s="4" t="s">
        <v>880</v>
      </c>
      <c r="AH13" s="1"/>
      <c r="AI13" s="1" t="str">
        <f t="shared" si="10"/>
        <v>　</v>
      </c>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row>
    <row r="14" spans="1:110" customFormat="1" ht="24.95" customHeight="1" x14ac:dyDescent="0.15">
      <c r="A14" s="202"/>
      <c r="B14" s="206"/>
      <c r="C14" s="207"/>
      <c r="D14" s="211"/>
      <c r="E14" s="193"/>
      <c r="F14" s="194"/>
      <c r="G14" s="194"/>
      <c r="H14" s="194"/>
      <c r="I14" s="195"/>
      <c r="J14" s="5"/>
      <c r="K14" s="5"/>
      <c r="L14" s="5"/>
      <c r="M14" s="5"/>
      <c r="N14" s="6"/>
      <c r="O14" s="1"/>
      <c r="P14" s="1"/>
      <c r="Q14" s="1"/>
      <c r="R14" s="4" t="str">
        <f t="shared" si="11"/>
        <v/>
      </c>
      <c r="S14" s="72" t="str">
        <f t="shared" si="12"/>
        <v/>
      </c>
      <c r="T14" s="73" t="str">
        <f>IF($S14="","",VLOOKUP($S14,'(種目・作業用)'!$A$2:$D$37,2,FALSE))</f>
        <v/>
      </c>
      <c r="U14" s="73" t="str">
        <f>IF($S14="","",VLOOKUP($S14,'(種目・作業用)'!$A$2:$D$37,3,FALSE))</f>
        <v/>
      </c>
      <c r="V14" s="73" t="str">
        <f>IF($S14="","",VLOOKUP($S14,'(種目・作業用)'!$A$2:$D$37,4,FALSE))</f>
        <v/>
      </c>
      <c r="W14" s="74"/>
      <c r="X14" s="4" t="str">
        <f t="shared" si="6"/>
        <v/>
      </c>
      <c r="Y14" s="4" t="str">
        <f t="shared" si="2"/>
        <v/>
      </c>
      <c r="Z14" s="4" t="str">
        <f t="shared" si="7"/>
        <v/>
      </c>
      <c r="AA14" s="4" t="str">
        <f t="shared" si="3"/>
        <v/>
      </c>
      <c r="AB14" s="77" t="str">
        <f t="shared" si="4"/>
        <v/>
      </c>
      <c r="AC14" s="3" t="str">
        <f t="shared" si="8"/>
        <v/>
      </c>
      <c r="AD14" s="4" t="str">
        <f t="shared" si="14"/>
        <v/>
      </c>
      <c r="AE14" s="4"/>
      <c r="AF14" s="4" t="str">
        <f t="shared" si="9"/>
        <v/>
      </c>
      <c r="AG14" s="4" t="s">
        <v>880</v>
      </c>
      <c r="AH14" s="1"/>
      <c r="AI14" s="1" t="str">
        <f t="shared" si="10"/>
        <v>　</v>
      </c>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row>
    <row r="15" spans="1:110" customFormat="1" ht="24.95" customHeight="1" x14ac:dyDescent="0.15">
      <c r="A15" s="202"/>
      <c r="B15" s="206"/>
      <c r="C15" s="207"/>
      <c r="D15" s="211"/>
      <c r="E15" s="193"/>
      <c r="F15" s="194"/>
      <c r="G15" s="194"/>
      <c r="H15" s="194"/>
      <c r="I15" s="195"/>
      <c r="J15" s="5"/>
      <c r="K15" s="5"/>
      <c r="L15" s="5"/>
      <c r="M15" s="5"/>
      <c r="N15" s="6"/>
      <c r="O15" s="1"/>
      <c r="P15" s="1"/>
      <c r="Q15" s="1"/>
      <c r="R15" s="4" t="str">
        <f t="shared" si="11"/>
        <v/>
      </c>
      <c r="S15" s="72" t="str">
        <f t="shared" si="12"/>
        <v/>
      </c>
      <c r="T15" s="73" t="str">
        <f>IF($S15="","",VLOOKUP($S15,'(種目・作業用)'!$A$2:$D$37,2,FALSE))</f>
        <v/>
      </c>
      <c r="U15" s="73" t="str">
        <f>IF($S15="","",VLOOKUP($S15,'(種目・作業用)'!$A$2:$D$37,3,FALSE))</f>
        <v/>
      </c>
      <c r="V15" s="73" t="str">
        <f>IF($S15="","",VLOOKUP($S15,'(種目・作業用)'!$A$2:$D$37,4,FALSE))</f>
        <v/>
      </c>
      <c r="W15" s="74"/>
      <c r="X15" s="4" t="str">
        <f t="shared" si="6"/>
        <v/>
      </c>
      <c r="Y15" s="4" t="str">
        <f t="shared" si="2"/>
        <v/>
      </c>
      <c r="Z15" s="4" t="str">
        <f t="shared" si="7"/>
        <v/>
      </c>
      <c r="AA15" s="4" t="str">
        <f t="shared" si="3"/>
        <v/>
      </c>
      <c r="AB15" s="77" t="str">
        <f t="shared" si="4"/>
        <v/>
      </c>
      <c r="AC15" s="3" t="str">
        <f t="shared" si="8"/>
        <v/>
      </c>
      <c r="AD15" s="4" t="str">
        <f t="shared" si="14"/>
        <v/>
      </c>
      <c r="AE15" s="4"/>
      <c r="AF15" s="4" t="str">
        <f t="shared" si="9"/>
        <v/>
      </c>
      <c r="AG15" s="4" t="s">
        <v>880</v>
      </c>
      <c r="AH15" s="1"/>
      <c r="AI15" s="1" t="str">
        <f t="shared" si="10"/>
        <v>　</v>
      </c>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row>
    <row r="16" spans="1:110" customFormat="1" ht="24.95" customHeight="1" x14ac:dyDescent="0.15">
      <c r="A16" s="202"/>
      <c r="B16" s="206"/>
      <c r="C16" s="207"/>
      <c r="D16" s="211"/>
      <c r="E16" s="193"/>
      <c r="F16" s="194"/>
      <c r="G16" s="194"/>
      <c r="H16" s="194"/>
      <c r="I16" s="195"/>
      <c r="J16" s="5"/>
      <c r="K16" s="5"/>
      <c r="L16" s="5"/>
      <c r="M16" s="5"/>
      <c r="N16" s="6"/>
      <c r="O16" s="1"/>
      <c r="P16" s="1"/>
      <c r="Q16" s="1"/>
      <c r="R16" s="4" t="str">
        <f t="shared" si="11"/>
        <v/>
      </c>
      <c r="S16" s="72" t="str">
        <f t="shared" si="12"/>
        <v/>
      </c>
      <c r="T16" s="73" t="str">
        <f>IF($S16="","",VLOOKUP($S16,'(種目・作業用)'!$A$2:$D$37,2,FALSE))</f>
        <v/>
      </c>
      <c r="U16" s="73" t="str">
        <f>IF($S16="","",VLOOKUP($S16,'(種目・作業用)'!$A$2:$D$37,3,FALSE))</f>
        <v/>
      </c>
      <c r="V16" s="73" t="str">
        <f>IF($S16="","",VLOOKUP($S16,'(種目・作業用)'!$A$2:$D$37,4,FALSE))</f>
        <v/>
      </c>
      <c r="W16" s="74"/>
      <c r="X16" s="4" t="str">
        <f t="shared" si="6"/>
        <v/>
      </c>
      <c r="Y16" s="4" t="str">
        <f t="shared" si="2"/>
        <v/>
      </c>
      <c r="Z16" s="4" t="str">
        <f t="shared" si="7"/>
        <v/>
      </c>
      <c r="AA16" s="4" t="str">
        <f t="shared" si="3"/>
        <v/>
      </c>
      <c r="AB16" s="77" t="str">
        <f t="shared" si="4"/>
        <v/>
      </c>
      <c r="AC16" s="3" t="str">
        <f t="shared" si="8"/>
        <v/>
      </c>
      <c r="AD16" s="4" t="str">
        <f t="shared" si="14"/>
        <v/>
      </c>
      <c r="AE16" s="4"/>
      <c r="AF16" s="4" t="str">
        <f t="shared" si="9"/>
        <v/>
      </c>
      <c r="AG16" s="4" t="s">
        <v>880</v>
      </c>
      <c r="AH16" s="1"/>
      <c r="AI16" s="1" t="str">
        <f t="shared" si="10"/>
        <v>　</v>
      </c>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row>
    <row r="17" spans="1:110" customFormat="1" ht="24.95" customHeight="1" x14ac:dyDescent="0.15">
      <c r="A17" s="202"/>
      <c r="B17" s="206"/>
      <c r="C17" s="207"/>
      <c r="D17" s="211"/>
      <c r="E17" s="193"/>
      <c r="F17" s="194"/>
      <c r="G17" s="194"/>
      <c r="H17" s="194"/>
      <c r="I17" s="195"/>
      <c r="J17" s="5"/>
      <c r="K17" s="5"/>
      <c r="L17" s="5"/>
      <c r="M17" s="5"/>
      <c r="N17" s="6"/>
      <c r="O17" s="1"/>
      <c r="P17" s="1"/>
      <c r="Q17" s="1"/>
      <c r="R17" s="4" t="str">
        <f t="shared" si="11"/>
        <v/>
      </c>
      <c r="S17" s="72" t="str">
        <f t="shared" si="12"/>
        <v/>
      </c>
      <c r="T17" s="73" t="str">
        <f>IF($S17="","",VLOOKUP($S17,'(種目・作業用)'!$A$2:$D$37,2,FALSE))</f>
        <v/>
      </c>
      <c r="U17" s="73" t="str">
        <f>IF($S17="","",VLOOKUP($S17,'(種目・作業用)'!$A$2:$D$37,3,FALSE))</f>
        <v/>
      </c>
      <c r="V17" s="73" t="str">
        <f>IF($S17="","",VLOOKUP($S17,'(種目・作業用)'!$A$2:$D$37,4,FALSE))</f>
        <v/>
      </c>
      <c r="W17" s="74"/>
      <c r="X17" s="4" t="str">
        <f t="shared" si="6"/>
        <v/>
      </c>
      <c r="Y17" s="4" t="str">
        <f t="shared" si="2"/>
        <v/>
      </c>
      <c r="Z17" s="4" t="str">
        <f t="shared" si="7"/>
        <v/>
      </c>
      <c r="AA17" s="4" t="str">
        <f t="shared" si="3"/>
        <v/>
      </c>
      <c r="AB17" s="77" t="str">
        <f t="shared" si="4"/>
        <v/>
      </c>
      <c r="AC17" s="3" t="str">
        <f t="shared" si="8"/>
        <v/>
      </c>
      <c r="AD17" s="4" t="str">
        <f t="shared" si="14"/>
        <v/>
      </c>
      <c r="AE17" s="4"/>
      <c r="AF17" s="4" t="str">
        <f t="shared" si="9"/>
        <v/>
      </c>
      <c r="AG17" s="4" t="s">
        <v>880</v>
      </c>
      <c r="AH17" s="1"/>
      <c r="AI17" s="1" t="str">
        <f t="shared" si="10"/>
        <v>　</v>
      </c>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row>
    <row r="18" spans="1:110" customFormat="1" ht="24.95" customHeight="1" x14ac:dyDescent="0.15">
      <c r="A18" s="203"/>
      <c r="B18" s="208"/>
      <c r="C18" s="209"/>
      <c r="D18" s="212"/>
      <c r="E18" s="196"/>
      <c r="F18" s="197"/>
      <c r="G18" s="197"/>
      <c r="H18" s="197"/>
      <c r="I18" s="198"/>
      <c r="J18" s="5"/>
      <c r="K18" s="55"/>
      <c r="L18" s="55"/>
      <c r="M18" s="55"/>
      <c r="N18" s="56"/>
      <c r="O18" s="1"/>
      <c r="P18" s="1"/>
      <c r="Q18" s="1"/>
      <c r="R18" s="4" t="str">
        <f t="shared" si="11"/>
        <v/>
      </c>
      <c r="S18" s="72" t="str">
        <f t="shared" si="12"/>
        <v/>
      </c>
      <c r="T18" s="73" t="str">
        <f>IF($S18="","",VLOOKUP($S18,'(種目・作業用)'!$A$2:$D$37,2,FALSE))</f>
        <v/>
      </c>
      <c r="U18" s="73" t="str">
        <f>IF($S18="","",VLOOKUP($S18,'(種目・作業用)'!$A$2:$D$37,3,FALSE))</f>
        <v/>
      </c>
      <c r="V18" s="73" t="str">
        <f>IF($S18="","",VLOOKUP($S18,'(種目・作業用)'!$A$2:$D$37,4,FALSE))</f>
        <v/>
      </c>
      <c r="W18" s="74"/>
      <c r="X18" s="4" t="str">
        <f t="shared" si="6"/>
        <v/>
      </c>
      <c r="Y18" s="4" t="str">
        <f t="shared" si="2"/>
        <v/>
      </c>
      <c r="Z18" s="4" t="str">
        <f t="shared" si="7"/>
        <v/>
      </c>
      <c r="AA18" s="4" t="str">
        <f t="shared" si="3"/>
        <v/>
      </c>
      <c r="AB18" s="77" t="str">
        <f t="shared" si="4"/>
        <v/>
      </c>
      <c r="AC18" s="3" t="str">
        <f t="shared" si="8"/>
        <v/>
      </c>
      <c r="AD18" s="4" t="str">
        <f t="shared" si="14"/>
        <v/>
      </c>
      <c r="AE18" s="4"/>
      <c r="AF18" s="4" t="str">
        <f t="shared" si="9"/>
        <v/>
      </c>
      <c r="AG18" s="4" t="s">
        <v>880</v>
      </c>
      <c r="AH18" s="1"/>
      <c r="AI18" s="1" t="str">
        <f t="shared" si="10"/>
        <v>　</v>
      </c>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row>
    <row r="19" spans="1:110" customFormat="1" ht="24.95" customHeight="1" x14ac:dyDescent="0.15">
      <c r="A19" s="227">
        <v>3</v>
      </c>
      <c r="B19" s="228"/>
      <c r="C19" s="229"/>
      <c r="D19" s="230"/>
      <c r="E19" s="190"/>
      <c r="F19" s="191"/>
      <c r="G19" s="191"/>
      <c r="H19" s="191"/>
      <c r="I19" s="192"/>
      <c r="J19" s="13"/>
      <c r="K19" s="13"/>
      <c r="L19" s="13"/>
      <c r="M19" s="13"/>
      <c r="N19" s="14"/>
      <c r="O19" s="1"/>
      <c r="P19" s="1" t="str">
        <f>LEFT(B19,1)</f>
        <v/>
      </c>
      <c r="Q19" s="1"/>
      <c r="R19" s="4" t="str">
        <f t="shared" ref="R19:R24" si="15">IF(ISBLANK(J19),"",VLOOKUP(CONCATENATE($AB$4,LEFT($B$19,1)),$R$122:$S$131,2,FALSE)+J19*100)</f>
        <v/>
      </c>
      <c r="S19" s="72" t="str">
        <f t="shared" ref="S19:S24" si="16">IF(ISBLANK(J19),"",$B$19)</f>
        <v/>
      </c>
      <c r="T19" s="73" t="str">
        <f>IF($S19="","",VLOOKUP($S19,'(種目・作業用)'!$A$2:$D$37,2,FALSE))</f>
        <v/>
      </c>
      <c r="U19" s="73" t="str">
        <f>IF($S19="","",VLOOKUP($S19,'(種目・作業用)'!$A$2:$D$37,3,FALSE))</f>
        <v/>
      </c>
      <c r="V19" s="73" t="str">
        <f>IF($S19="","",VLOOKUP($S19,'(種目・作業用)'!$A$2:$D$37,4,FALSE))</f>
        <v/>
      </c>
      <c r="W19" s="74" t="str">
        <f t="shared" si="13"/>
        <v/>
      </c>
      <c r="X19" s="4" t="str">
        <f t="shared" si="6"/>
        <v/>
      </c>
      <c r="Y19" s="4" t="str">
        <f t="shared" si="2"/>
        <v/>
      </c>
      <c r="Z19" s="4" t="str">
        <f t="shared" si="7"/>
        <v/>
      </c>
      <c r="AA19" s="4" t="str">
        <f t="shared" si="3"/>
        <v/>
      </c>
      <c r="AB19" s="77" t="str">
        <f t="shared" si="4"/>
        <v/>
      </c>
      <c r="AC19" s="3" t="str">
        <f t="shared" si="8"/>
        <v/>
      </c>
      <c r="AD19" s="4" t="str">
        <f t="shared" ref="AD19:AD24" si="17">IF(ISBLANK(J19),"",IF(LEFT($B$19,1)="男",1,2))</f>
        <v/>
      </c>
      <c r="AE19" s="4"/>
      <c r="AF19" s="4" t="str">
        <f t="shared" si="9"/>
        <v/>
      </c>
      <c r="AG19" s="4" t="s">
        <v>880</v>
      </c>
      <c r="AH19" s="1"/>
      <c r="AI19" s="1" t="str">
        <f t="shared" si="10"/>
        <v>　</v>
      </c>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row>
    <row r="20" spans="1:110" customFormat="1" ht="24.95" customHeight="1" x14ac:dyDescent="0.15">
      <c r="A20" s="202"/>
      <c r="B20" s="206"/>
      <c r="C20" s="207"/>
      <c r="D20" s="211"/>
      <c r="E20" s="193"/>
      <c r="F20" s="194"/>
      <c r="G20" s="194"/>
      <c r="H20" s="194"/>
      <c r="I20" s="195"/>
      <c r="J20" s="5"/>
      <c r="K20" s="5"/>
      <c r="L20" s="5"/>
      <c r="M20" s="5"/>
      <c r="N20" s="6"/>
      <c r="O20" s="1"/>
      <c r="P20" s="1"/>
      <c r="Q20" s="1"/>
      <c r="R20" s="4" t="str">
        <f t="shared" si="15"/>
        <v/>
      </c>
      <c r="S20" s="72" t="str">
        <f t="shared" si="16"/>
        <v/>
      </c>
      <c r="T20" s="73" t="str">
        <f>IF($S20="","",VLOOKUP($S20,'(種目・作業用)'!$A$2:$D$37,2,FALSE))</f>
        <v/>
      </c>
      <c r="U20" s="73" t="str">
        <f>IF($S20="","",VLOOKUP($S20,'(種目・作業用)'!$A$2:$D$37,3,FALSE))</f>
        <v/>
      </c>
      <c r="V20" s="73" t="str">
        <f>IF($S20="","",VLOOKUP($S20,'(種目・作業用)'!$A$2:$D$37,4,FALSE))</f>
        <v/>
      </c>
      <c r="W20" s="74"/>
      <c r="X20" s="4" t="str">
        <f t="shared" si="6"/>
        <v/>
      </c>
      <c r="Y20" s="4" t="str">
        <f t="shared" si="2"/>
        <v/>
      </c>
      <c r="Z20" s="4" t="str">
        <f t="shared" si="7"/>
        <v/>
      </c>
      <c r="AA20" s="4" t="str">
        <f t="shared" si="3"/>
        <v/>
      </c>
      <c r="AB20" s="77" t="str">
        <f t="shared" si="4"/>
        <v/>
      </c>
      <c r="AC20" s="3" t="str">
        <f t="shared" si="8"/>
        <v/>
      </c>
      <c r="AD20" s="4" t="str">
        <f t="shared" si="17"/>
        <v/>
      </c>
      <c r="AE20" s="4"/>
      <c r="AF20" s="4" t="str">
        <f t="shared" si="9"/>
        <v/>
      </c>
      <c r="AG20" s="4" t="s">
        <v>880</v>
      </c>
      <c r="AH20" s="1"/>
      <c r="AI20" s="1" t="str">
        <f t="shared" si="10"/>
        <v>　</v>
      </c>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row>
    <row r="21" spans="1:110" customFormat="1" ht="24.95" customHeight="1" x14ac:dyDescent="0.15">
      <c r="A21" s="202"/>
      <c r="B21" s="206"/>
      <c r="C21" s="207"/>
      <c r="D21" s="211"/>
      <c r="E21" s="193"/>
      <c r="F21" s="194"/>
      <c r="G21" s="194"/>
      <c r="H21" s="194"/>
      <c r="I21" s="195"/>
      <c r="J21" s="5"/>
      <c r="K21" s="5"/>
      <c r="L21" s="5"/>
      <c r="M21" s="5"/>
      <c r="N21" s="6"/>
      <c r="O21" s="1"/>
      <c r="P21" s="1"/>
      <c r="Q21" s="1"/>
      <c r="R21" s="4" t="str">
        <f t="shared" si="15"/>
        <v/>
      </c>
      <c r="S21" s="72" t="str">
        <f t="shared" si="16"/>
        <v/>
      </c>
      <c r="T21" s="73" t="str">
        <f>IF($S21="","",VLOOKUP($S21,'(種目・作業用)'!$A$2:$D$37,2,FALSE))</f>
        <v/>
      </c>
      <c r="U21" s="73" t="str">
        <f>IF($S21="","",VLOOKUP($S21,'(種目・作業用)'!$A$2:$D$37,3,FALSE))</f>
        <v/>
      </c>
      <c r="V21" s="73" t="str">
        <f>IF($S21="","",VLOOKUP($S21,'(種目・作業用)'!$A$2:$D$37,4,FALSE))</f>
        <v/>
      </c>
      <c r="W21" s="74"/>
      <c r="X21" s="4" t="str">
        <f t="shared" si="6"/>
        <v/>
      </c>
      <c r="Y21" s="4" t="str">
        <f t="shared" si="2"/>
        <v/>
      </c>
      <c r="Z21" s="4" t="str">
        <f t="shared" si="7"/>
        <v/>
      </c>
      <c r="AA21" s="4" t="str">
        <f t="shared" si="3"/>
        <v/>
      </c>
      <c r="AB21" s="77" t="str">
        <f t="shared" si="4"/>
        <v/>
      </c>
      <c r="AC21" s="3" t="str">
        <f t="shared" si="8"/>
        <v/>
      </c>
      <c r="AD21" s="4" t="str">
        <f t="shared" si="17"/>
        <v/>
      </c>
      <c r="AE21" s="4"/>
      <c r="AF21" s="4" t="str">
        <f t="shared" si="9"/>
        <v/>
      </c>
      <c r="AG21" s="4" t="s">
        <v>880</v>
      </c>
      <c r="AH21" s="1"/>
      <c r="AI21" s="1" t="str">
        <f t="shared" si="10"/>
        <v>　</v>
      </c>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row>
    <row r="22" spans="1:110" customFormat="1" ht="24.95" customHeight="1" x14ac:dyDescent="0.15">
      <c r="A22" s="202"/>
      <c r="B22" s="206"/>
      <c r="C22" s="207"/>
      <c r="D22" s="211"/>
      <c r="E22" s="193"/>
      <c r="F22" s="194"/>
      <c r="G22" s="194"/>
      <c r="H22" s="194"/>
      <c r="I22" s="195"/>
      <c r="J22" s="5"/>
      <c r="K22" s="5"/>
      <c r="L22" s="5"/>
      <c r="M22" s="5"/>
      <c r="N22" s="6"/>
      <c r="O22" s="1"/>
      <c r="P22" s="1"/>
      <c r="Q22" s="1"/>
      <c r="R22" s="4" t="str">
        <f t="shared" si="15"/>
        <v/>
      </c>
      <c r="S22" s="72" t="str">
        <f t="shared" si="16"/>
        <v/>
      </c>
      <c r="T22" s="73" t="str">
        <f>IF($S22="","",VLOOKUP($S22,'(種目・作業用)'!$A$2:$D$37,2,FALSE))</f>
        <v/>
      </c>
      <c r="U22" s="73" t="str">
        <f>IF($S22="","",VLOOKUP($S22,'(種目・作業用)'!$A$2:$D$37,3,FALSE))</f>
        <v/>
      </c>
      <c r="V22" s="73" t="str">
        <f>IF($S22="","",VLOOKUP($S22,'(種目・作業用)'!$A$2:$D$37,4,FALSE))</f>
        <v/>
      </c>
      <c r="W22" s="74"/>
      <c r="X22" s="4" t="str">
        <f t="shared" si="6"/>
        <v/>
      </c>
      <c r="Y22" s="4" t="str">
        <f t="shared" si="2"/>
        <v/>
      </c>
      <c r="Z22" s="4" t="str">
        <f t="shared" si="7"/>
        <v/>
      </c>
      <c r="AA22" s="4" t="str">
        <f t="shared" si="3"/>
        <v/>
      </c>
      <c r="AB22" s="77" t="str">
        <f t="shared" si="4"/>
        <v/>
      </c>
      <c r="AC22" s="3" t="str">
        <f t="shared" si="8"/>
        <v/>
      </c>
      <c r="AD22" s="4" t="str">
        <f t="shared" si="17"/>
        <v/>
      </c>
      <c r="AE22" s="4"/>
      <c r="AF22" s="4" t="str">
        <f t="shared" si="9"/>
        <v/>
      </c>
      <c r="AG22" s="4" t="s">
        <v>880</v>
      </c>
      <c r="AH22" s="1"/>
      <c r="AI22" s="1" t="str">
        <f t="shared" si="10"/>
        <v>　</v>
      </c>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row>
    <row r="23" spans="1:110" customFormat="1" ht="24.95" customHeight="1" x14ac:dyDescent="0.15">
      <c r="A23" s="202"/>
      <c r="B23" s="206"/>
      <c r="C23" s="207"/>
      <c r="D23" s="211"/>
      <c r="E23" s="193"/>
      <c r="F23" s="194"/>
      <c r="G23" s="194"/>
      <c r="H23" s="194"/>
      <c r="I23" s="195"/>
      <c r="J23" s="5"/>
      <c r="K23" s="5"/>
      <c r="L23" s="5"/>
      <c r="M23" s="5"/>
      <c r="N23" s="6"/>
      <c r="O23" s="1"/>
      <c r="P23" s="1"/>
      <c r="Q23" s="1"/>
      <c r="R23" s="4" t="str">
        <f t="shared" si="15"/>
        <v/>
      </c>
      <c r="S23" s="72" t="str">
        <f t="shared" si="16"/>
        <v/>
      </c>
      <c r="T23" s="73" t="str">
        <f>IF($S23="","",VLOOKUP($S23,'(種目・作業用)'!$A$2:$D$37,2,FALSE))</f>
        <v/>
      </c>
      <c r="U23" s="73" t="str">
        <f>IF($S23="","",VLOOKUP($S23,'(種目・作業用)'!$A$2:$D$37,3,FALSE))</f>
        <v/>
      </c>
      <c r="V23" s="73" t="str">
        <f>IF($S23="","",VLOOKUP($S23,'(種目・作業用)'!$A$2:$D$37,4,FALSE))</f>
        <v/>
      </c>
      <c r="W23" s="74"/>
      <c r="X23" s="4" t="str">
        <f t="shared" si="6"/>
        <v/>
      </c>
      <c r="Y23" s="4" t="str">
        <f t="shared" si="2"/>
        <v/>
      </c>
      <c r="Z23" s="4" t="str">
        <f t="shared" si="7"/>
        <v/>
      </c>
      <c r="AA23" s="4" t="str">
        <f t="shared" si="3"/>
        <v/>
      </c>
      <c r="AB23" s="77" t="str">
        <f t="shared" si="4"/>
        <v/>
      </c>
      <c r="AC23" s="3" t="str">
        <f t="shared" si="8"/>
        <v/>
      </c>
      <c r="AD23" s="4" t="str">
        <f t="shared" si="17"/>
        <v/>
      </c>
      <c r="AE23" s="4"/>
      <c r="AF23" s="4" t="str">
        <f t="shared" si="9"/>
        <v/>
      </c>
      <c r="AG23" s="4" t="s">
        <v>880</v>
      </c>
      <c r="AH23" s="1"/>
      <c r="AI23" s="1" t="str">
        <f t="shared" si="10"/>
        <v>　</v>
      </c>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row>
    <row r="24" spans="1:110" customFormat="1" ht="24.95" customHeight="1" x14ac:dyDescent="0.15">
      <c r="A24" s="203"/>
      <c r="B24" s="208"/>
      <c r="C24" s="209"/>
      <c r="D24" s="212"/>
      <c r="E24" s="196"/>
      <c r="F24" s="197"/>
      <c r="G24" s="197"/>
      <c r="H24" s="197"/>
      <c r="I24" s="198"/>
      <c r="J24" s="55"/>
      <c r="K24" s="55"/>
      <c r="L24" s="55"/>
      <c r="M24" s="55"/>
      <c r="N24" s="56"/>
      <c r="O24" s="1"/>
      <c r="P24" s="1"/>
      <c r="Q24" s="1"/>
      <c r="R24" s="4" t="str">
        <f t="shared" si="15"/>
        <v/>
      </c>
      <c r="S24" s="72" t="str">
        <f t="shared" si="16"/>
        <v/>
      </c>
      <c r="T24" s="73" t="str">
        <f>IF($S24="","",VLOOKUP($S24,'(種目・作業用)'!$A$2:$D$37,2,FALSE))</f>
        <v/>
      </c>
      <c r="U24" s="73" t="str">
        <f>IF($S24="","",VLOOKUP($S24,'(種目・作業用)'!$A$2:$D$37,3,FALSE))</f>
        <v/>
      </c>
      <c r="V24" s="73" t="str">
        <f>IF($S24="","",VLOOKUP($S24,'(種目・作業用)'!$A$2:$D$37,4,FALSE))</f>
        <v/>
      </c>
      <c r="W24" s="74"/>
      <c r="X24" s="4" t="str">
        <f t="shared" si="6"/>
        <v/>
      </c>
      <c r="Y24" s="4" t="str">
        <f t="shared" si="2"/>
        <v/>
      </c>
      <c r="Z24" s="4" t="str">
        <f t="shared" si="7"/>
        <v/>
      </c>
      <c r="AA24" s="4" t="str">
        <f t="shared" si="3"/>
        <v/>
      </c>
      <c r="AB24" s="77" t="str">
        <f t="shared" si="4"/>
        <v/>
      </c>
      <c r="AC24" s="3" t="str">
        <f t="shared" si="8"/>
        <v/>
      </c>
      <c r="AD24" s="4" t="str">
        <f t="shared" si="17"/>
        <v/>
      </c>
      <c r="AE24" s="4"/>
      <c r="AF24" s="4" t="str">
        <f t="shared" si="9"/>
        <v/>
      </c>
      <c r="AG24" s="4" t="s">
        <v>880</v>
      </c>
      <c r="AH24" s="1"/>
      <c r="AI24" s="1" t="str">
        <f t="shared" si="10"/>
        <v>　</v>
      </c>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row>
    <row r="25" spans="1:110" customFormat="1" ht="24.95" customHeight="1" x14ac:dyDescent="0.15">
      <c r="A25" s="202">
        <v>4</v>
      </c>
      <c r="B25" s="206"/>
      <c r="C25" s="207"/>
      <c r="D25" s="211"/>
      <c r="E25" s="190"/>
      <c r="F25" s="191"/>
      <c r="G25" s="191"/>
      <c r="H25" s="191"/>
      <c r="I25" s="192"/>
      <c r="J25" s="5"/>
      <c r="K25" s="5"/>
      <c r="L25" s="5"/>
      <c r="M25" s="5"/>
      <c r="N25" s="6"/>
      <c r="O25" s="1"/>
      <c r="P25" s="1" t="str">
        <f>LEFT(B25,1)</f>
        <v/>
      </c>
      <c r="Q25" s="1"/>
      <c r="R25" s="4" t="str">
        <f t="shared" ref="R25:R30" si="18">IF(ISBLANK(J25),"",VLOOKUP(CONCATENATE($AB$4,LEFT($B$25,1)),$R$122:$S$131,2,FALSE)+J25*100)</f>
        <v/>
      </c>
      <c r="S25" s="72" t="str">
        <f t="shared" ref="S25:S30" si="19">IF(ISBLANK(J25),"",$B$25)</f>
        <v/>
      </c>
      <c r="T25" s="73" t="str">
        <f>IF($S25="","",VLOOKUP($S25,'(種目・作業用)'!$A$2:$D$37,2,FALSE))</f>
        <v/>
      </c>
      <c r="U25" s="73" t="str">
        <f>IF($S25="","",VLOOKUP($S25,'(種目・作業用)'!$A$2:$D$37,3,FALSE))</f>
        <v/>
      </c>
      <c r="V25" s="73" t="str">
        <f>IF($S25="","",VLOOKUP($S25,'(種目・作業用)'!$A$2:$D$37,4,FALSE))</f>
        <v/>
      </c>
      <c r="W25" s="74" t="str">
        <f t="shared" si="13"/>
        <v/>
      </c>
      <c r="X25" s="4" t="str">
        <f t="shared" si="6"/>
        <v/>
      </c>
      <c r="Y25" s="4" t="str">
        <f t="shared" si="2"/>
        <v/>
      </c>
      <c r="Z25" s="4" t="str">
        <f t="shared" si="7"/>
        <v/>
      </c>
      <c r="AA25" s="4" t="str">
        <f t="shared" si="3"/>
        <v/>
      </c>
      <c r="AB25" s="77" t="str">
        <f t="shared" si="4"/>
        <v/>
      </c>
      <c r="AC25" s="3" t="str">
        <f t="shared" si="8"/>
        <v/>
      </c>
      <c r="AD25" s="4" t="str">
        <f t="shared" ref="AD25:AD30" si="20">IF(ISBLANK(J25),"",IF(LEFT($B$25,1)="男",1,2))</f>
        <v/>
      </c>
      <c r="AE25" s="4"/>
      <c r="AF25" s="4" t="str">
        <f t="shared" si="9"/>
        <v/>
      </c>
      <c r="AG25" s="4" t="s">
        <v>880</v>
      </c>
      <c r="AH25" s="1"/>
      <c r="AI25" s="1" t="str">
        <f t="shared" si="10"/>
        <v>　</v>
      </c>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row>
    <row r="26" spans="1:110" customFormat="1" ht="24.95" customHeight="1" x14ac:dyDescent="0.15">
      <c r="A26" s="202"/>
      <c r="B26" s="206"/>
      <c r="C26" s="207"/>
      <c r="D26" s="211"/>
      <c r="E26" s="193"/>
      <c r="F26" s="194"/>
      <c r="G26" s="194"/>
      <c r="H26" s="194"/>
      <c r="I26" s="195"/>
      <c r="J26" s="5"/>
      <c r="K26" s="5"/>
      <c r="L26" s="5"/>
      <c r="M26" s="5"/>
      <c r="N26" s="6"/>
      <c r="O26" s="1"/>
      <c r="P26" s="1"/>
      <c r="Q26" s="1"/>
      <c r="R26" s="4" t="str">
        <f t="shared" si="18"/>
        <v/>
      </c>
      <c r="S26" s="72" t="str">
        <f t="shared" si="19"/>
        <v/>
      </c>
      <c r="T26" s="73" t="str">
        <f>IF($S26="","",VLOOKUP($S26,'(種目・作業用)'!$A$2:$D$37,2,FALSE))</f>
        <v/>
      </c>
      <c r="U26" s="73" t="str">
        <f>IF($S26="","",VLOOKUP($S26,'(種目・作業用)'!$A$2:$D$37,3,FALSE))</f>
        <v/>
      </c>
      <c r="V26" s="73" t="str">
        <f>IF($S26="","",VLOOKUP($S26,'(種目・作業用)'!$A$2:$D$37,4,FALSE))</f>
        <v/>
      </c>
      <c r="W26" s="74"/>
      <c r="X26" s="4" t="str">
        <f t="shared" si="6"/>
        <v/>
      </c>
      <c r="Y26" s="4" t="str">
        <f t="shared" si="2"/>
        <v/>
      </c>
      <c r="Z26" s="4" t="str">
        <f t="shared" si="7"/>
        <v/>
      </c>
      <c r="AA26" s="4" t="str">
        <f t="shared" si="3"/>
        <v/>
      </c>
      <c r="AB26" s="77" t="str">
        <f t="shared" si="4"/>
        <v/>
      </c>
      <c r="AC26" s="3" t="str">
        <f t="shared" si="8"/>
        <v/>
      </c>
      <c r="AD26" s="4" t="str">
        <f t="shared" si="20"/>
        <v/>
      </c>
      <c r="AE26" s="4"/>
      <c r="AF26" s="4" t="str">
        <f t="shared" si="9"/>
        <v/>
      </c>
      <c r="AG26" s="4" t="s">
        <v>880</v>
      </c>
      <c r="AH26" s="1"/>
      <c r="AI26" s="1" t="str">
        <f t="shared" si="10"/>
        <v>　</v>
      </c>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row>
    <row r="27" spans="1:110" customFormat="1" ht="24.95" customHeight="1" x14ac:dyDescent="0.15">
      <c r="A27" s="202"/>
      <c r="B27" s="206"/>
      <c r="C27" s="207"/>
      <c r="D27" s="211"/>
      <c r="E27" s="193"/>
      <c r="F27" s="194"/>
      <c r="G27" s="194"/>
      <c r="H27" s="194"/>
      <c r="I27" s="195"/>
      <c r="J27" s="5"/>
      <c r="K27" s="5"/>
      <c r="L27" s="5"/>
      <c r="M27" s="5"/>
      <c r="N27" s="6"/>
      <c r="O27" s="1"/>
      <c r="P27" s="1"/>
      <c r="Q27" s="1"/>
      <c r="R27" s="4" t="str">
        <f t="shared" si="18"/>
        <v/>
      </c>
      <c r="S27" s="72" t="str">
        <f t="shared" si="19"/>
        <v/>
      </c>
      <c r="T27" s="73" t="str">
        <f>IF($S27="","",VLOOKUP($S27,'(種目・作業用)'!$A$2:$D$37,2,FALSE))</f>
        <v/>
      </c>
      <c r="U27" s="73" t="str">
        <f>IF($S27="","",VLOOKUP($S27,'(種目・作業用)'!$A$2:$D$37,3,FALSE))</f>
        <v/>
      </c>
      <c r="V27" s="73" t="str">
        <f>IF($S27="","",VLOOKUP($S27,'(種目・作業用)'!$A$2:$D$37,4,FALSE))</f>
        <v/>
      </c>
      <c r="W27" s="74"/>
      <c r="X27" s="4" t="str">
        <f t="shared" si="6"/>
        <v/>
      </c>
      <c r="Y27" s="4" t="str">
        <f t="shared" si="2"/>
        <v/>
      </c>
      <c r="Z27" s="4" t="str">
        <f t="shared" si="7"/>
        <v/>
      </c>
      <c r="AA27" s="4" t="str">
        <f t="shared" si="3"/>
        <v/>
      </c>
      <c r="AB27" s="77" t="str">
        <f t="shared" si="4"/>
        <v/>
      </c>
      <c r="AC27" s="3" t="str">
        <f t="shared" si="8"/>
        <v/>
      </c>
      <c r="AD27" s="4" t="str">
        <f t="shared" si="20"/>
        <v/>
      </c>
      <c r="AE27" s="4"/>
      <c r="AF27" s="4" t="str">
        <f t="shared" si="9"/>
        <v/>
      </c>
      <c r="AG27" s="4" t="s">
        <v>880</v>
      </c>
      <c r="AH27" s="1"/>
      <c r="AI27" s="1" t="str">
        <f t="shared" si="10"/>
        <v>　</v>
      </c>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row>
    <row r="28" spans="1:110" customFormat="1" ht="24.95" customHeight="1" x14ac:dyDescent="0.15">
      <c r="A28" s="202"/>
      <c r="B28" s="206"/>
      <c r="C28" s="207"/>
      <c r="D28" s="211"/>
      <c r="E28" s="193"/>
      <c r="F28" s="194"/>
      <c r="G28" s="194"/>
      <c r="H28" s="194"/>
      <c r="I28" s="195"/>
      <c r="J28" s="5"/>
      <c r="K28" s="5"/>
      <c r="L28" s="5"/>
      <c r="M28" s="5"/>
      <c r="N28" s="6"/>
      <c r="O28" s="1"/>
      <c r="P28" s="1"/>
      <c r="Q28" s="1"/>
      <c r="R28" s="4" t="str">
        <f t="shared" si="18"/>
        <v/>
      </c>
      <c r="S28" s="72" t="str">
        <f t="shared" si="19"/>
        <v/>
      </c>
      <c r="T28" s="73" t="str">
        <f>IF($S28="","",VLOOKUP($S28,'(種目・作業用)'!$A$2:$D$37,2,FALSE))</f>
        <v/>
      </c>
      <c r="U28" s="73" t="str">
        <f>IF($S28="","",VLOOKUP($S28,'(種目・作業用)'!$A$2:$D$37,3,FALSE))</f>
        <v/>
      </c>
      <c r="V28" s="73" t="str">
        <f>IF($S28="","",VLOOKUP($S28,'(種目・作業用)'!$A$2:$D$37,4,FALSE))</f>
        <v/>
      </c>
      <c r="W28" s="74"/>
      <c r="X28" s="4" t="str">
        <f t="shared" si="6"/>
        <v/>
      </c>
      <c r="Y28" s="4" t="str">
        <f t="shared" si="2"/>
        <v/>
      </c>
      <c r="Z28" s="4" t="str">
        <f t="shared" si="7"/>
        <v/>
      </c>
      <c r="AA28" s="4" t="str">
        <f t="shared" si="3"/>
        <v/>
      </c>
      <c r="AB28" s="77" t="str">
        <f t="shared" si="4"/>
        <v/>
      </c>
      <c r="AC28" s="3" t="str">
        <f t="shared" si="8"/>
        <v/>
      </c>
      <c r="AD28" s="4" t="str">
        <f t="shared" si="20"/>
        <v/>
      </c>
      <c r="AE28" s="4"/>
      <c r="AF28" s="4" t="str">
        <f t="shared" si="9"/>
        <v/>
      </c>
      <c r="AG28" s="4" t="s">
        <v>880</v>
      </c>
      <c r="AH28" s="1"/>
      <c r="AI28" s="1" t="str">
        <f t="shared" si="10"/>
        <v>　</v>
      </c>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row>
    <row r="29" spans="1:110" customFormat="1" ht="24.95" customHeight="1" x14ac:dyDescent="0.15">
      <c r="A29" s="202"/>
      <c r="B29" s="206"/>
      <c r="C29" s="207"/>
      <c r="D29" s="211"/>
      <c r="E29" s="193"/>
      <c r="F29" s="194"/>
      <c r="G29" s="194"/>
      <c r="H29" s="194"/>
      <c r="I29" s="195"/>
      <c r="J29" s="5"/>
      <c r="K29" s="5"/>
      <c r="L29" s="5"/>
      <c r="M29" s="5"/>
      <c r="N29" s="6"/>
      <c r="O29" s="1"/>
      <c r="P29" s="1"/>
      <c r="Q29" s="1"/>
      <c r="R29" s="4" t="str">
        <f t="shared" si="18"/>
        <v/>
      </c>
      <c r="S29" s="72" t="str">
        <f t="shared" si="19"/>
        <v/>
      </c>
      <c r="T29" s="73" t="str">
        <f>IF($S29="","",VLOOKUP($S29,'(種目・作業用)'!$A$2:$D$37,2,FALSE))</f>
        <v/>
      </c>
      <c r="U29" s="73" t="str">
        <f>IF($S29="","",VLOOKUP($S29,'(種目・作業用)'!$A$2:$D$37,3,FALSE))</f>
        <v/>
      </c>
      <c r="V29" s="73" t="str">
        <f>IF($S29="","",VLOOKUP($S29,'(種目・作業用)'!$A$2:$D$37,4,FALSE))</f>
        <v/>
      </c>
      <c r="W29" s="74"/>
      <c r="X29" s="4" t="str">
        <f t="shared" si="6"/>
        <v/>
      </c>
      <c r="Y29" s="4" t="str">
        <f t="shared" si="2"/>
        <v/>
      </c>
      <c r="Z29" s="4" t="str">
        <f t="shared" si="7"/>
        <v/>
      </c>
      <c r="AA29" s="4" t="str">
        <f t="shared" si="3"/>
        <v/>
      </c>
      <c r="AB29" s="77" t="str">
        <f t="shared" si="4"/>
        <v/>
      </c>
      <c r="AC29" s="3" t="str">
        <f t="shared" si="8"/>
        <v/>
      </c>
      <c r="AD29" s="4" t="str">
        <f t="shared" si="20"/>
        <v/>
      </c>
      <c r="AE29" s="4"/>
      <c r="AF29" s="4" t="str">
        <f t="shared" si="9"/>
        <v/>
      </c>
      <c r="AG29" s="4" t="s">
        <v>880</v>
      </c>
      <c r="AH29" s="1"/>
      <c r="AI29" s="1" t="str">
        <f t="shared" si="10"/>
        <v>　</v>
      </c>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row>
    <row r="30" spans="1:110" customFormat="1" ht="24.95" customHeight="1" x14ac:dyDescent="0.15">
      <c r="A30" s="203"/>
      <c r="B30" s="208"/>
      <c r="C30" s="209"/>
      <c r="D30" s="212"/>
      <c r="E30" s="196"/>
      <c r="F30" s="197"/>
      <c r="G30" s="197"/>
      <c r="H30" s="197"/>
      <c r="I30" s="198"/>
      <c r="J30" s="5"/>
      <c r="K30" s="5"/>
      <c r="L30" s="5"/>
      <c r="M30" s="5"/>
      <c r="N30" s="6"/>
      <c r="O30" s="1"/>
      <c r="P30" s="1"/>
      <c r="Q30" s="1"/>
      <c r="R30" s="4" t="str">
        <f t="shared" si="18"/>
        <v/>
      </c>
      <c r="S30" s="72" t="str">
        <f t="shared" si="19"/>
        <v/>
      </c>
      <c r="T30" s="73" t="str">
        <f>IF($S30="","",VLOOKUP($S30,'(種目・作業用)'!$A$2:$D$37,2,FALSE))</f>
        <v/>
      </c>
      <c r="U30" s="73" t="str">
        <f>IF($S30="","",VLOOKUP($S30,'(種目・作業用)'!$A$2:$D$37,3,FALSE))</f>
        <v/>
      </c>
      <c r="V30" s="73" t="str">
        <f>IF($S30="","",VLOOKUP($S30,'(種目・作業用)'!$A$2:$D$37,4,FALSE))</f>
        <v/>
      </c>
      <c r="W30" s="74"/>
      <c r="X30" s="4" t="str">
        <f t="shared" si="6"/>
        <v/>
      </c>
      <c r="Y30" s="4" t="str">
        <f t="shared" si="2"/>
        <v/>
      </c>
      <c r="Z30" s="4" t="str">
        <f t="shared" si="7"/>
        <v/>
      </c>
      <c r="AA30" s="4" t="str">
        <f t="shared" si="3"/>
        <v/>
      </c>
      <c r="AB30" s="77" t="str">
        <f t="shared" si="4"/>
        <v/>
      </c>
      <c r="AC30" s="3" t="str">
        <f t="shared" si="8"/>
        <v/>
      </c>
      <c r="AD30" s="4" t="str">
        <f t="shared" si="20"/>
        <v/>
      </c>
      <c r="AE30" s="4"/>
      <c r="AF30" s="4" t="str">
        <f t="shared" si="9"/>
        <v/>
      </c>
      <c r="AG30" s="4" t="s">
        <v>880</v>
      </c>
      <c r="AH30" s="1"/>
      <c r="AI30" s="1" t="str">
        <f t="shared" si="10"/>
        <v>　</v>
      </c>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row>
    <row r="31" spans="1:110" customFormat="1" ht="24.95" customHeight="1" x14ac:dyDescent="0.15">
      <c r="A31" s="27"/>
      <c r="B31" s="28"/>
      <c r="C31" s="29"/>
      <c r="D31" s="29"/>
      <c r="E31" s="35"/>
      <c r="F31" s="35"/>
      <c r="G31" s="35"/>
      <c r="H31" s="35"/>
      <c r="I31" s="35"/>
      <c r="J31" s="36" t="s">
        <v>1194</v>
      </c>
      <c r="K31" s="199">
        <f>基礎データ!$C$5</f>
        <v>0</v>
      </c>
      <c r="L31" s="199"/>
      <c r="M31" s="199"/>
      <c r="N31" s="30" t="s">
        <v>14</v>
      </c>
      <c r="O31" s="1"/>
      <c r="P31" s="1"/>
      <c r="Q31" s="1"/>
      <c r="R31" s="1"/>
      <c r="S31" s="22"/>
      <c r="T31" s="1"/>
      <c r="U31" s="1"/>
      <c r="V31" s="1"/>
      <c r="W31" s="74"/>
      <c r="X31" s="1"/>
      <c r="Y31" s="1"/>
      <c r="Z31" s="1"/>
      <c r="AA31" s="1"/>
      <c r="AB31" s="78"/>
      <c r="AC31" s="2"/>
      <c r="AD31" s="1"/>
      <c r="AE31" s="1"/>
      <c r="AF31" s="1"/>
      <c r="AG31" s="1"/>
      <c r="AH31" s="1"/>
      <c r="AI31" s="1"/>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row>
    <row r="32" spans="1:110" customFormat="1" ht="7.5" customHeight="1" x14ac:dyDescent="0.15">
      <c r="A32" s="37"/>
      <c r="B32" s="38"/>
      <c r="C32" s="39"/>
      <c r="D32" s="39"/>
      <c r="E32" s="40"/>
      <c r="F32" s="40"/>
      <c r="G32" s="40"/>
      <c r="H32" s="40"/>
      <c r="I32" s="40"/>
      <c r="J32" s="38"/>
      <c r="K32" s="38"/>
      <c r="L32" s="38"/>
      <c r="M32" s="38"/>
      <c r="N32" s="41"/>
      <c r="O32" s="1"/>
      <c r="P32" s="1"/>
      <c r="Q32" s="1"/>
      <c r="R32" s="1"/>
      <c r="S32" s="22"/>
      <c r="T32" s="1"/>
      <c r="U32" s="1"/>
      <c r="V32" s="1"/>
      <c r="W32" s="74"/>
      <c r="X32" s="1"/>
      <c r="Y32" s="1"/>
      <c r="Z32" s="1"/>
      <c r="AA32" s="1"/>
      <c r="AB32" s="78"/>
      <c r="AC32" s="2"/>
      <c r="AD32" s="1"/>
      <c r="AE32" s="1"/>
      <c r="AF32" s="1"/>
      <c r="AG32" s="1"/>
      <c r="AH32" s="1"/>
      <c r="AI32" s="1"/>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row>
    <row r="33" spans="1:110" customFormat="1" ht="22.5" customHeight="1" x14ac:dyDescent="0.15">
      <c r="A33" s="160" t="s">
        <v>1075</v>
      </c>
      <c r="B33" s="156"/>
      <c r="C33" s="156"/>
      <c r="D33" s="156"/>
      <c r="E33" s="156"/>
      <c r="F33" s="156"/>
      <c r="G33" s="156"/>
      <c r="H33" s="156"/>
      <c r="I33" s="156"/>
      <c r="J33" s="156"/>
      <c r="K33" s="156"/>
      <c r="L33" s="156"/>
      <c r="M33" s="156"/>
      <c r="N33" s="161"/>
      <c r="O33" s="1"/>
      <c r="P33" s="1"/>
      <c r="Q33" s="1"/>
      <c r="R33" s="1"/>
      <c r="S33" s="22"/>
      <c r="T33" s="1"/>
      <c r="U33" s="1"/>
      <c r="V33" s="1"/>
      <c r="W33" s="74"/>
      <c r="X33" s="1"/>
      <c r="Y33" s="1"/>
      <c r="Z33" s="1"/>
      <c r="AA33" s="1"/>
      <c r="AB33" s="78"/>
      <c r="AC33" s="2"/>
      <c r="AD33" s="1"/>
      <c r="AE33" s="1"/>
      <c r="AF33" s="1"/>
      <c r="AG33" s="1"/>
      <c r="AH33" s="1"/>
      <c r="AI33" s="1"/>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row>
    <row r="34" spans="1:110" customFormat="1" ht="7.5" customHeight="1" x14ac:dyDescent="0.15">
      <c r="A34" s="42"/>
      <c r="B34" s="20"/>
      <c r="C34" s="20"/>
      <c r="D34" s="20"/>
      <c r="E34" s="20"/>
      <c r="F34" s="20"/>
      <c r="G34" s="20"/>
      <c r="H34" s="20"/>
      <c r="I34" s="20"/>
      <c r="J34" s="20"/>
      <c r="K34" s="20"/>
      <c r="L34" s="20"/>
      <c r="M34" s="20"/>
      <c r="N34" s="43"/>
      <c r="O34" s="1"/>
      <c r="P34" s="1"/>
      <c r="Q34" s="1"/>
      <c r="R34" s="1"/>
      <c r="S34" s="22"/>
      <c r="T34" s="1"/>
      <c r="U34" s="1"/>
      <c r="V34" s="1"/>
      <c r="W34" s="74"/>
      <c r="X34" s="1"/>
      <c r="Y34" s="1"/>
      <c r="Z34" s="1"/>
      <c r="AA34" s="1"/>
      <c r="AB34" s="78"/>
      <c r="AC34" s="2"/>
      <c r="AD34" s="1"/>
      <c r="AE34" s="1"/>
      <c r="AF34" s="1"/>
      <c r="AG34" s="1"/>
      <c r="AH34" s="1"/>
      <c r="AI34" s="1"/>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row>
    <row r="35" spans="1:110" customFormat="1" x14ac:dyDescent="0.15">
      <c r="A35" s="44"/>
      <c r="B35" s="45"/>
      <c r="C35" s="46" t="s">
        <v>15</v>
      </c>
      <c r="D35" s="45"/>
      <c r="E35" s="45"/>
      <c r="F35" s="45"/>
      <c r="G35" s="45"/>
      <c r="H35" s="45"/>
      <c r="I35" s="45"/>
      <c r="J35" s="45"/>
      <c r="K35" s="45"/>
      <c r="L35" s="45"/>
      <c r="M35" s="45"/>
      <c r="N35" s="47"/>
      <c r="O35" s="1"/>
      <c r="P35" s="1"/>
      <c r="Q35" s="1"/>
      <c r="R35" s="1"/>
      <c r="S35" s="22"/>
      <c r="T35" s="1"/>
      <c r="U35" s="1"/>
      <c r="V35" s="1"/>
      <c r="W35" s="74"/>
      <c r="X35" s="1"/>
      <c r="Y35" s="1"/>
      <c r="Z35" s="1"/>
      <c r="AA35" s="1"/>
      <c r="AB35" s="78"/>
      <c r="AC35" s="2"/>
      <c r="AD35" s="1"/>
      <c r="AE35" s="1"/>
      <c r="AF35" s="1"/>
      <c r="AG35" s="1"/>
      <c r="AH35" s="1"/>
      <c r="AI35" s="1"/>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row>
    <row r="36" spans="1:110" customFormat="1" x14ac:dyDescent="0.15">
      <c r="A36" s="42"/>
      <c r="B36" s="20"/>
      <c r="C36" s="20"/>
      <c r="D36" s="20"/>
      <c r="E36" s="20"/>
      <c r="F36" s="20"/>
      <c r="G36" s="20"/>
      <c r="H36" s="20"/>
      <c r="I36" s="20"/>
      <c r="J36" s="20"/>
      <c r="K36" s="20"/>
      <c r="L36" s="20"/>
      <c r="M36" s="20"/>
      <c r="N36" s="43"/>
      <c r="O36" s="1"/>
      <c r="P36" s="1"/>
      <c r="Q36" s="1"/>
      <c r="R36" s="1"/>
      <c r="S36" s="22"/>
      <c r="T36" s="1"/>
      <c r="U36" s="1"/>
      <c r="V36" s="1"/>
      <c r="W36" s="74"/>
      <c r="X36" s="1"/>
      <c r="Y36" s="1"/>
      <c r="Z36" s="1"/>
      <c r="AA36" s="1"/>
      <c r="AB36" s="78"/>
      <c r="AC36" s="2"/>
      <c r="AD36" s="1"/>
      <c r="AE36" s="1"/>
      <c r="AF36" s="1"/>
      <c r="AG36" s="1"/>
      <c r="AH36" s="1"/>
      <c r="AI36" s="1"/>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row>
    <row r="37" spans="1:110" customFormat="1" x14ac:dyDescent="0.15">
      <c r="A37" s="42"/>
      <c r="B37" s="20"/>
      <c r="C37" s="182" t="str">
        <f>'申込書（個人種目）'!C38:D38</f>
        <v>2026 年 　月　　日</v>
      </c>
      <c r="D37" s="182"/>
      <c r="E37" s="20"/>
      <c r="F37" s="20"/>
      <c r="G37" s="20"/>
      <c r="H37" s="20"/>
      <c r="I37" s="20"/>
      <c r="J37" s="20"/>
      <c r="L37" s="120"/>
      <c r="M37" s="20"/>
      <c r="N37" s="43"/>
      <c r="O37" s="1"/>
      <c r="P37" s="1"/>
      <c r="Q37" s="1"/>
      <c r="R37" s="1"/>
      <c r="S37" s="22"/>
      <c r="T37" s="1"/>
      <c r="U37" s="1"/>
      <c r="V37" s="1"/>
      <c r="W37" s="74"/>
      <c r="X37" s="1"/>
      <c r="Y37" s="1"/>
      <c r="Z37" s="1"/>
      <c r="AA37" s="1"/>
      <c r="AB37" s="78"/>
      <c r="AC37" s="2"/>
      <c r="AD37" s="1"/>
      <c r="AE37" s="1"/>
      <c r="AF37" s="1"/>
      <c r="AG37" s="1"/>
      <c r="AH37" s="1"/>
      <c r="AI37" s="1"/>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row>
    <row r="38" spans="1:110" customFormat="1" ht="22.5" customHeight="1" x14ac:dyDescent="0.15">
      <c r="A38" s="42"/>
      <c r="B38" s="20"/>
      <c r="C38" s="57"/>
      <c r="D38" s="156">
        <f>基礎データ!$C$2</f>
        <v>0</v>
      </c>
      <c r="E38" s="156"/>
      <c r="F38" s="156"/>
      <c r="G38" s="156"/>
      <c r="H38" s="156"/>
      <c r="I38" s="156"/>
      <c r="J38" s="156"/>
      <c r="K38" s="156"/>
      <c r="L38" s="156"/>
      <c r="M38" s="156"/>
      <c r="N38" s="43"/>
      <c r="O38" s="1"/>
      <c r="P38" s="1"/>
      <c r="Q38" s="1"/>
      <c r="R38" s="1"/>
      <c r="S38" s="22"/>
      <c r="T38" s="1"/>
      <c r="U38" s="1"/>
      <c r="V38" s="1"/>
      <c r="W38" s="74"/>
      <c r="X38" s="1"/>
      <c r="Y38" s="1"/>
      <c r="Z38" s="1"/>
      <c r="AA38" s="1"/>
      <c r="AB38" s="78"/>
      <c r="AC38" s="2"/>
      <c r="AD38" s="1"/>
      <c r="AE38" s="1"/>
      <c r="AF38" s="1"/>
      <c r="AG38" s="1"/>
      <c r="AH38" s="1"/>
      <c r="AI38" s="1"/>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row>
    <row r="39" spans="1:110" customFormat="1" ht="22.5" customHeight="1" x14ac:dyDescent="0.15">
      <c r="A39" s="42"/>
      <c r="B39" s="20"/>
      <c r="C39" s="128"/>
      <c r="D39" s="128"/>
      <c r="E39" s="121"/>
      <c r="F39" s="121"/>
      <c r="H39" s="128"/>
      <c r="I39" s="128"/>
      <c r="J39" s="128" t="s">
        <v>1089</v>
      </c>
      <c r="K39" s="156">
        <f>基礎データ!$C$4</f>
        <v>0</v>
      </c>
      <c r="L39" s="156"/>
      <c r="M39" s="31" t="s">
        <v>1088</v>
      </c>
      <c r="N39" s="43"/>
      <c r="O39" s="1"/>
      <c r="P39" s="1"/>
      <c r="Q39" s="1"/>
      <c r="R39" s="1"/>
      <c r="S39" s="22"/>
      <c r="T39" s="1"/>
      <c r="U39" s="1"/>
      <c r="V39" s="1"/>
      <c r="W39" s="74"/>
      <c r="X39" s="1"/>
      <c r="Y39" s="1"/>
      <c r="Z39" s="1"/>
      <c r="AA39" s="1"/>
      <c r="AB39" s="78"/>
      <c r="AC39" s="2"/>
      <c r="AD39" s="1"/>
      <c r="AE39" s="1"/>
      <c r="AF39" s="1"/>
      <c r="AG39" s="1"/>
      <c r="AH39" s="1"/>
      <c r="AI39" s="1"/>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row>
    <row r="40" spans="1:110" customFormat="1" ht="22.5" customHeight="1" x14ac:dyDescent="0.15">
      <c r="A40" s="48"/>
      <c r="B40" s="49"/>
      <c r="C40" s="50"/>
      <c r="D40" s="50"/>
      <c r="E40" s="122"/>
      <c r="F40" s="122"/>
      <c r="G40" s="53"/>
      <c r="H40" s="50"/>
      <c r="I40" s="50"/>
      <c r="J40" s="50"/>
      <c r="K40" s="122"/>
      <c r="L40" s="122"/>
      <c r="M40" s="51"/>
      <c r="N40" s="52"/>
      <c r="O40" s="1"/>
      <c r="P40" s="1"/>
      <c r="Q40" s="1"/>
      <c r="R40" s="1"/>
      <c r="S40" s="22"/>
      <c r="T40" s="1"/>
      <c r="U40" s="1"/>
      <c r="V40" s="1"/>
      <c r="W40" s="74"/>
      <c r="X40" s="1"/>
      <c r="Y40" s="1"/>
      <c r="Z40" s="1"/>
      <c r="AA40" s="1"/>
      <c r="AB40" s="78"/>
      <c r="AC40" s="2"/>
      <c r="AD40" s="1"/>
      <c r="AE40" s="1"/>
      <c r="AF40" s="1"/>
      <c r="AG40" s="1"/>
      <c r="AH40" s="1"/>
      <c r="AI40" s="1"/>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row>
    <row r="41" spans="1:110" customFormat="1" ht="32.25" customHeight="1" x14ac:dyDescent="0.15">
      <c r="A41" s="231" t="str">
        <f>A1</f>
        <v>第６２回山形県通信陸上競技大会　参加申込書（リレー種目）</v>
      </c>
      <c r="B41" s="231"/>
      <c r="C41" s="231"/>
      <c r="D41" s="231"/>
      <c r="E41" s="231"/>
      <c r="F41" s="231"/>
      <c r="G41" s="231"/>
      <c r="H41" s="231"/>
      <c r="I41" s="231"/>
      <c r="J41" s="231"/>
      <c r="K41" s="231"/>
      <c r="L41" s="231"/>
      <c r="M41" s="231"/>
      <c r="N41" s="231"/>
      <c r="O41" s="1"/>
      <c r="P41" s="1"/>
      <c r="Q41" s="1"/>
      <c r="R41" s="1"/>
      <c r="S41" s="22"/>
      <c r="T41" s="1"/>
      <c r="U41" s="1"/>
      <c r="V41" s="1"/>
      <c r="W41" s="74"/>
      <c r="X41" s="1"/>
      <c r="Y41" s="1"/>
      <c r="Z41" s="1"/>
      <c r="AA41" s="1"/>
      <c r="AB41" s="78"/>
      <c r="AC41" s="2"/>
      <c r="AD41" s="1"/>
      <c r="AE41" s="1"/>
      <c r="AF41" s="1"/>
      <c r="AG41" s="1"/>
      <c r="AH41" s="1"/>
      <c r="AI41" s="1"/>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row>
    <row r="42" spans="1:110" customFormat="1" ht="7.5" customHeight="1" x14ac:dyDescent="0.15">
      <c r="A42" s="20"/>
      <c r="B42" s="20"/>
      <c r="C42" s="20"/>
      <c r="D42" s="20"/>
      <c r="E42" s="20"/>
      <c r="F42" s="20"/>
      <c r="G42" s="20"/>
      <c r="H42" s="20"/>
      <c r="I42" s="20"/>
      <c r="J42" s="20"/>
      <c r="K42" s="20"/>
      <c r="L42" s="20"/>
      <c r="M42" s="20"/>
      <c r="N42" s="20"/>
      <c r="O42" s="1"/>
      <c r="P42" s="1"/>
      <c r="Q42" s="1"/>
      <c r="R42" s="1"/>
      <c r="S42" s="22"/>
      <c r="T42" s="1"/>
      <c r="U42" s="1"/>
      <c r="V42" s="1"/>
      <c r="W42" s="74"/>
      <c r="X42" s="1"/>
      <c r="Y42" s="1"/>
      <c r="Z42" s="1"/>
      <c r="AA42" s="1"/>
      <c r="AB42" s="78"/>
      <c r="AC42" s="2"/>
      <c r="AD42" s="1"/>
      <c r="AE42" s="1"/>
      <c r="AF42" s="1"/>
      <c r="AG42" s="1"/>
      <c r="AH42" s="1"/>
      <c r="AI42" s="1"/>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row>
    <row r="43" spans="1:110" customFormat="1" ht="22.5" customHeight="1" x14ac:dyDescent="0.15">
      <c r="A43" s="163" t="s">
        <v>0</v>
      </c>
      <c r="B43" s="164"/>
      <c r="C43" s="177">
        <f>基礎データ!$C$2</f>
        <v>0</v>
      </c>
      <c r="D43" s="178"/>
      <c r="E43" s="178"/>
      <c r="F43" s="178"/>
      <c r="G43" s="178"/>
      <c r="H43" s="178"/>
      <c r="I43" s="178"/>
      <c r="J43" s="200"/>
      <c r="K43" s="33" t="s">
        <v>1086</v>
      </c>
      <c r="L43" s="219">
        <f>基礎データ!$C$6</f>
        <v>0</v>
      </c>
      <c r="M43" s="220"/>
      <c r="N43" s="222"/>
      <c r="O43" s="1"/>
      <c r="P43" s="1" t="s">
        <v>1216</v>
      </c>
      <c r="Q43" s="1">
        <f>COUNTIF(P47:P70,P43)</f>
        <v>0</v>
      </c>
      <c r="R43" s="1"/>
      <c r="S43" s="22"/>
      <c r="T43" s="1"/>
      <c r="U43" s="1"/>
      <c r="V43" s="1"/>
      <c r="W43" s="74"/>
      <c r="X43" s="1"/>
      <c r="Y43" s="1"/>
      <c r="Z43" s="1"/>
      <c r="AA43" s="1"/>
      <c r="AB43" s="1"/>
      <c r="AC43" s="1"/>
      <c r="AD43" s="1"/>
      <c r="AE43" s="1"/>
      <c r="AF43" s="1"/>
      <c r="AG43" s="1"/>
      <c r="AH43" s="1"/>
      <c r="AI43" s="1"/>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row>
    <row r="44" spans="1:110" customFormat="1" ht="22.5" customHeight="1" x14ac:dyDescent="0.15">
      <c r="A44" s="170" t="s">
        <v>13</v>
      </c>
      <c r="B44" s="183"/>
      <c r="C44" s="179">
        <f>基礎データ!$C$8</f>
        <v>0</v>
      </c>
      <c r="D44" s="180"/>
      <c r="E44" s="180"/>
      <c r="F44" s="180"/>
      <c r="G44" s="180"/>
      <c r="H44" s="180"/>
      <c r="I44" s="180"/>
      <c r="J44" s="226"/>
      <c r="K44" s="34" t="s">
        <v>1087</v>
      </c>
      <c r="L44" s="223">
        <f>基礎データ!$C$7</f>
        <v>0</v>
      </c>
      <c r="M44" s="224"/>
      <c r="N44" s="225"/>
      <c r="O44" s="1"/>
      <c r="P44" s="1" t="s">
        <v>1217</v>
      </c>
      <c r="Q44" s="1">
        <f>COUNTIF(P47:P70,P44)</f>
        <v>0</v>
      </c>
      <c r="R44" s="1"/>
      <c r="S44" s="22"/>
      <c r="T44" s="1"/>
      <c r="U44" s="1"/>
      <c r="V44" s="1"/>
      <c r="W44" s="74"/>
      <c r="X44" s="1"/>
      <c r="Y44" s="1"/>
      <c r="Z44" s="1"/>
      <c r="AA44" s="1"/>
      <c r="AB44" s="1"/>
      <c r="AC44" s="1"/>
      <c r="AD44" s="1"/>
      <c r="AE44" s="1"/>
      <c r="AF44" s="1"/>
      <c r="AG44" s="1"/>
      <c r="AH44" s="1"/>
      <c r="AI44" s="1"/>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row>
    <row r="45" spans="1:110" customFormat="1" ht="17.25" customHeight="1" x14ac:dyDescent="0.15">
      <c r="A45" s="175"/>
      <c r="B45" s="216" t="s">
        <v>1076</v>
      </c>
      <c r="C45" s="153"/>
      <c r="D45" s="158" t="s">
        <v>1077</v>
      </c>
      <c r="E45" s="216" t="s">
        <v>9</v>
      </c>
      <c r="F45" s="217"/>
      <c r="G45" s="217"/>
      <c r="H45" s="217"/>
      <c r="I45" s="153"/>
      <c r="J45" s="219" t="s">
        <v>1083</v>
      </c>
      <c r="K45" s="220"/>
      <c r="L45" s="220"/>
      <c r="M45" s="221"/>
      <c r="N45" s="168" t="s">
        <v>6</v>
      </c>
      <c r="O45" s="1"/>
      <c r="P45" s="1"/>
      <c r="Q45" s="1"/>
      <c r="R45" s="1"/>
      <c r="S45" s="22"/>
      <c r="T45" s="1"/>
      <c r="U45" s="1"/>
      <c r="V45" s="1"/>
      <c r="W45" s="74"/>
      <c r="X45" s="1"/>
      <c r="Y45" s="1"/>
      <c r="Z45" s="1"/>
      <c r="AA45" s="1"/>
      <c r="AB45" s="2"/>
      <c r="AC45" s="2"/>
      <c r="AD45" s="1"/>
      <c r="AE45" s="1"/>
      <c r="AF45" s="1"/>
      <c r="AG45" s="1"/>
      <c r="AH45" s="1"/>
      <c r="AI45" s="1"/>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row>
    <row r="46" spans="1:110" customFormat="1" ht="17.25" customHeight="1" thickBot="1" x14ac:dyDescent="0.2">
      <c r="A46" s="176"/>
      <c r="B46" s="154"/>
      <c r="C46" s="155"/>
      <c r="D46" s="159"/>
      <c r="E46" s="154"/>
      <c r="F46" s="218"/>
      <c r="G46" s="218"/>
      <c r="H46" s="218"/>
      <c r="I46" s="155"/>
      <c r="J46" s="23" t="s">
        <v>1</v>
      </c>
      <c r="K46" s="23" t="s">
        <v>1084</v>
      </c>
      <c r="L46" s="23" t="s">
        <v>1085</v>
      </c>
      <c r="M46" s="23" t="s">
        <v>3</v>
      </c>
      <c r="N46" s="169"/>
      <c r="O46" s="1"/>
      <c r="P46" s="1"/>
      <c r="Q46" s="1"/>
      <c r="R46" s="54"/>
      <c r="S46" s="71"/>
      <c r="T46" s="54"/>
      <c r="U46" s="54"/>
      <c r="V46" s="54"/>
      <c r="W46" s="74"/>
      <c r="X46" s="54"/>
      <c r="Y46" s="54"/>
      <c r="Z46" s="54"/>
      <c r="AA46" s="54"/>
      <c r="AB46" s="79"/>
      <c r="AC46" s="79"/>
      <c r="AD46" s="54"/>
      <c r="AE46" s="54"/>
      <c r="AF46" s="54"/>
      <c r="AG46" s="1"/>
      <c r="AH46" s="1"/>
      <c r="AI46" s="1"/>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row>
    <row r="47" spans="1:110" customFormat="1" ht="24.95" customHeight="1" thickTop="1" x14ac:dyDescent="0.15">
      <c r="A47" s="201">
        <v>5</v>
      </c>
      <c r="B47" s="204"/>
      <c r="C47" s="205"/>
      <c r="D47" s="210"/>
      <c r="E47" s="213"/>
      <c r="F47" s="214"/>
      <c r="G47" s="214"/>
      <c r="H47" s="214"/>
      <c r="I47" s="215"/>
      <c r="J47" s="13"/>
      <c r="K47" s="11"/>
      <c r="L47" s="11"/>
      <c r="M47" s="11"/>
      <c r="N47" s="12"/>
      <c r="O47" s="1"/>
      <c r="P47" s="1" t="str">
        <f>LEFT(B47,1)</f>
        <v/>
      </c>
      <c r="Q47" s="1"/>
      <c r="R47" s="4" t="str">
        <f t="shared" ref="R47:R52" si="21">IF(ISBLANK(J47),"",VLOOKUP(CONCATENATE($AB$4,LEFT($B$47,1)),$R$122:$S$131,2,FALSE)+J47*100)</f>
        <v/>
      </c>
      <c r="S47" s="72" t="str">
        <f t="shared" ref="S47:S52" si="22">IF(ISBLANK(J47),"",$B$47)</f>
        <v/>
      </c>
      <c r="T47" s="73" t="str">
        <f>IF($S47="","",VLOOKUP($S47,'(種目・作業用)'!$A$2:$D$37,2,FALSE))</f>
        <v/>
      </c>
      <c r="U47" s="73" t="str">
        <f>IF($S47="","",VLOOKUP($S47,'(種目・作業用)'!$A$2:$D$37,3,FALSE))</f>
        <v/>
      </c>
      <c r="V47" s="73" t="str">
        <f>IF($S47="","",VLOOKUP($S47,'(種目・作業用)'!$A$2:$D$37,4,FALSE))</f>
        <v/>
      </c>
      <c r="W47" s="74" t="str">
        <f t="shared" si="13"/>
        <v/>
      </c>
      <c r="X47" s="4" t="str">
        <f>V47</f>
        <v/>
      </c>
      <c r="Y47" s="4" t="str">
        <f t="shared" ref="Y47:Y70" si="23">IF(ISBLANK(J47),"",J47)</f>
        <v/>
      </c>
      <c r="Z47" s="4" t="str">
        <f t="shared" ref="Z47:Z70" si="24">IF(ISNUMBER(Y47),IF(ISBLANK(M47),AI47,CONCATENATE(AI47,"(",M47,")")),"")</f>
        <v/>
      </c>
      <c r="AA47" s="4" t="str">
        <f t="shared" ref="AA47:AA70" si="25">IF(ISNUMBER(Y47),L47,"")</f>
        <v/>
      </c>
      <c r="AB47" s="77" t="str">
        <f t="shared" ref="AB47:AB58" si="26">IF(ISNUMBER(Y47),VLOOKUP(AG47,$AG$121:$AH$168,2,FALSE),"")</f>
        <v/>
      </c>
      <c r="AC47" s="3" t="str">
        <f>IF(ISNUMBER(Y47),$AC$4,"")</f>
        <v/>
      </c>
      <c r="AD47" s="4" t="str">
        <f t="shared" ref="AD47:AD52" si="27">IF(ISBLANK(J47),"",IF(LEFT($B$47,1)="男",1,2))</f>
        <v/>
      </c>
      <c r="AE47" s="4"/>
      <c r="AF47" s="4" t="str">
        <f t="shared" ref="AF47:AF70" si="28">IF(ISNUMBER(Y47),$AA$4,"")</f>
        <v/>
      </c>
      <c r="AG47" s="4" t="s">
        <v>880</v>
      </c>
      <c r="AH47" s="1"/>
      <c r="AI47" s="1" t="str">
        <f t="shared" ref="AI47:AI70" si="29">IF(LEN(K47)&gt;6,SUBSTITUTE(K47,"　",""),IF(LEN(K47)=6,K47,IF(LEN(K47)=5,CONCATENATE(K47,"　"),IF(LEN(K47)=4,CONCATENATE(SUBSTITUTE(K47,"　","　　"),"　"),CONCATENATE(SUBSTITUTE(K47,"　","　　　"),"　")))))</f>
        <v>　</v>
      </c>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row>
    <row r="48" spans="1:110" customFormat="1" ht="24.95" customHeight="1" x14ac:dyDescent="0.15">
      <c r="A48" s="202"/>
      <c r="B48" s="206"/>
      <c r="C48" s="207"/>
      <c r="D48" s="211"/>
      <c r="E48" s="193"/>
      <c r="F48" s="194"/>
      <c r="G48" s="194"/>
      <c r="H48" s="194"/>
      <c r="I48" s="195"/>
      <c r="J48" s="5"/>
      <c r="K48" s="5"/>
      <c r="L48" s="5"/>
      <c r="M48" s="5"/>
      <c r="N48" s="6"/>
      <c r="O48" s="1"/>
      <c r="P48" s="1"/>
      <c r="Q48" s="1"/>
      <c r="R48" s="4" t="str">
        <f t="shared" si="21"/>
        <v/>
      </c>
      <c r="S48" s="72" t="str">
        <f t="shared" si="22"/>
        <v/>
      </c>
      <c r="T48" s="73" t="str">
        <f>IF($S48="","",VLOOKUP($S48,'(種目・作業用)'!$A$2:$D$37,2,FALSE))</f>
        <v/>
      </c>
      <c r="U48" s="73" t="str">
        <f>IF($S48="","",VLOOKUP($S48,'(種目・作業用)'!$A$2:$D$37,3,FALSE))</f>
        <v/>
      </c>
      <c r="V48" s="73" t="str">
        <f>IF($S48="","",VLOOKUP($S48,'(種目・作業用)'!$A$2:$D$37,4,FALSE))</f>
        <v/>
      </c>
      <c r="W48" s="74"/>
      <c r="X48" s="4" t="str">
        <f t="shared" ref="X48:X70" si="30">V48</f>
        <v/>
      </c>
      <c r="Y48" s="4" t="str">
        <f t="shared" si="23"/>
        <v/>
      </c>
      <c r="Z48" s="4" t="str">
        <f t="shared" si="24"/>
        <v/>
      </c>
      <c r="AA48" s="4" t="str">
        <f t="shared" si="25"/>
        <v/>
      </c>
      <c r="AB48" s="77" t="str">
        <f t="shared" si="26"/>
        <v/>
      </c>
      <c r="AC48" s="3" t="str">
        <f t="shared" ref="AC48:AC70" si="31">IF(ISNUMBER(Y48),$AC$4,"")</f>
        <v/>
      </c>
      <c r="AD48" s="4" t="str">
        <f t="shared" si="27"/>
        <v/>
      </c>
      <c r="AE48" s="4"/>
      <c r="AF48" s="4" t="str">
        <f t="shared" si="28"/>
        <v/>
      </c>
      <c r="AG48" s="4" t="s">
        <v>880</v>
      </c>
      <c r="AH48" s="1"/>
      <c r="AI48" s="1" t="str">
        <f t="shared" si="29"/>
        <v>　</v>
      </c>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row>
    <row r="49" spans="1:110" customFormat="1" ht="24.95" customHeight="1" x14ac:dyDescent="0.15">
      <c r="A49" s="202"/>
      <c r="B49" s="206"/>
      <c r="C49" s="207"/>
      <c r="D49" s="211"/>
      <c r="E49" s="193"/>
      <c r="F49" s="194"/>
      <c r="G49" s="194"/>
      <c r="H49" s="194"/>
      <c r="I49" s="195"/>
      <c r="J49" s="5"/>
      <c r="K49" s="5"/>
      <c r="L49" s="5"/>
      <c r="M49" s="5"/>
      <c r="N49" s="6"/>
      <c r="O49" s="1"/>
      <c r="P49" s="1"/>
      <c r="Q49" s="1"/>
      <c r="R49" s="4" t="str">
        <f t="shared" si="21"/>
        <v/>
      </c>
      <c r="S49" s="72" t="str">
        <f t="shared" si="22"/>
        <v/>
      </c>
      <c r="T49" s="73" t="str">
        <f>IF($S49="","",VLOOKUP($S49,'(種目・作業用)'!$A$2:$D$37,2,FALSE))</f>
        <v/>
      </c>
      <c r="U49" s="73" t="str">
        <f>IF($S49="","",VLOOKUP($S49,'(種目・作業用)'!$A$2:$D$37,3,FALSE))</f>
        <v/>
      </c>
      <c r="V49" s="73" t="str">
        <f>IF($S49="","",VLOOKUP($S49,'(種目・作業用)'!$A$2:$D$37,4,FALSE))</f>
        <v/>
      </c>
      <c r="W49" s="74"/>
      <c r="X49" s="4" t="str">
        <f t="shared" si="30"/>
        <v/>
      </c>
      <c r="Y49" s="4" t="str">
        <f t="shared" si="23"/>
        <v/>
      </c>
      <c r="Z49" s="4" t="str">
        <f t="shared" si="24"/>
        <v/>
      </c>
      <c r="AA49" s="4" t="str">
        <f t="shared" si="25"/>
        <v/>
      </c>
      <c r="AB49" s="77" t="str">
        <f t="shared" si="26"/>
        <v/>
      </c>
      <c r="AC49" s="3" t="str">
        <f t="shared" si="31"/>
        <v/>
      </c>
      <c r="AD49" s="4" t="str">
        <f t="shared" si="27"/>
        <v/>
      </c>
      <c r="AE49" s="4"/>
      <c r="AF49" s="4" t="str">
        <f t="shared" si="28"/>
        <v/>
      </c>
      <c r="AG49" s="4" t="s">
        <v>880</v>
      </c>
      <c r="AH49" s="1"/>
      <c r="AI49" s="1" t="str">
        <f t="shared" si="29"/>
        <v>　</v>
      </c>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row>
    <row r="50" spans="1:110" customFormat="1" ht="24.95" customHeight="1" x14ac:dyDescent="0.15">
      <c r="A50" s="202"/>
      <c r="B50" s="206"/>
      <c r="C50" s="207"/>
      <c r="D50" s="211"/>
      <c r="E50" s="193"/>
      <c r="F50" s="194"/>
      <c r="G50" s="194"/>
      <c r="H50" s="194"/>
      <c r="I50" s="195"/>
      <c r="J50" s="5"/>
      <c r="K50" s="5"/>
      <c r="L50" s="5"/>
      <c r="M50" s="5"/>
      <c r="N50" s="6"/>
      <c r="O50" s="1"/>
      <c r="P50" s="1"/>
      <c r="Q50" s="1"/>
      <c r="R50" s="4" t="str">
        <f t="shared" si="21"/>
        <v/>
      </c>
      <c r="S50" s="72" t="str">
        <f t="shared" si="22"/>
        <v/>
      </c>
      <c r="T50" s="73" t="str">
        <f>IF($S50="","",VLOOKUP($S50,'(種目・作業用)'!$A$2:$D$37,2,FALSE))</f>
        <v/>
      </c>
      <c r="U50" s="73" t="str">
        <f>IF($S50="","",VLOOKUP($S50,'(種目・作業用)'!$A$2:$D$37,3,FALSE))</f>
        <v/>
      </c>
      <c r="V50" s="73" t="str">
        <f>IF($S50="","",VLOOKUP($S50,'(種目・作業用)'!$A$2:$D$37,4,FALSE))</f>
        <v/>
      </c>
      <c r="W50" s="74"/>
      <c r="X50" s="4" t="str">
        <f t="shared" si="30"/>
        <v/>
      </c>
      <c r="Y50" s="4" t="str">
        <f t="shared" si="23"/>
        <v/>
      </c>
      <c r="Z50" s="4" t="str">
        <f t="shared" si="24"/>
        <v/>
      </c>
      <c r="AA50" s="4" t="str">
        <f t="shared" si="25"/>
        <v/>
      </c>
      <c r="AB50" s="77" t="str">
        <f t="shared" si="26"/>
        <v/>
      </c>
      <c r="AC50" s="3" t="str">
        <f t="shared" si="31"/>
        <v/>
      </c>
      <c r="AD50" s="4" t="str">
        <f t="shared" si="27"/>
        <v/>
      </c>
      <c r="AE50" s="4"/>
      <c r="AF50" s="4" t="str">
        <f t="shared" si="28"/>
        <v/>
      </c>
      <c r="AG50" s="4" t="s">
        <v>880</v>
      </c>
      <c r="AH50" s="1"/>
      <c r="AI50" s="1" t="str">
        <f t="shared" si="29"/>
        <v>　</v>
      </c>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row>
    <row r="51" spans="1:110" customFormat="1" ht="24.95" customHeight="1" x14ac:dyDescent="0.15">
      <c r="A51" s="202"/>
      <c r="B51" s="206"/>
      <c r="C51" s="207"/>
      <c r="D51" s="211"/>
      <c r="E51" s="193"/>
      <c r="F51" s="194"/>
      <c r="G51" s="194"/>
      <c r="H51" s="194"/>
      <c r="I51" s="195"/>
      <c r="J51" s="5"/>
      <c r="K51" s="5"/>
      <c r="L51" s="5"/>
      <c r="M51" s="5"/>
      <c r="N51" s="6"/>
      <c r="O51" s="1"/>
      <c r="P51" s="1"/>
      <c r="Q51" s="1"/>
      <c r="R51" s="4" t="str">
        <f t="shared" si="21"/>
        <v/>
      </c>
      <c r="S51" s="72" t="str">
        <f t="shared" si="22"/>
        <v/>
      </c>
      <c r="T51" s="73" t="str">
        <f>IF($S51="","",VLOOKUP($S51,'(種目・作業用)'!$A$2:$D$37,2,FALSE))</f>
        <v/>
      </c>
      <c r="U51" s="73" t="str">
        <f>IF($S51="","",VLOOKUP($S51,'(種目・作業用)'!$A$2:$D$37,3,FALSE))</f>
        <v/>
      </c>
      <c r="V51" s="73" t="str">
        <f>IF($S51="","",VLOOKUP($S51,'(種目・作業用)'!$A$2:$D$37,4,FALSE))</f>
        <v/>
      </c>
      <c r="W51" s="74"/>
      <c r="X51" s="4" t="str">
        <f t="shared" si="30"/>
        <v/>
      </c>
      <c r="Y51" s="4" t="str">
        <f t="shared" si="23"/>
        <v/>
      </c>
      <c r="Z51" s="4" t="str">
        <f t="shared" si="24"/>
        <v/>
      </c>
      <c r="AA51" s="4" t="str">
        <f t="shared" si="25"/>
        <v/>
      </c>
      <c r="AB51" s="77" t="str">
        <f t="shared" si="26"/>
        <v/>
      </c>
      <c r="AC51" s="3" t="str">
        <f t="shared" si="31"/>
        <v/>
      </c>
      <c r="AD51" s="4" t="str">
        <f t="shared" si="27"/>
        <v/>
      </c>
      <c r="AE51" s="4"/>
      <c r="AF51" s="4" t="str">
        <f t="shared" si="28"/>
        <v/>
      </c>
      <c r="AG51" s="4" t="s">
        <v>880</v>
      </c>
      <c r="AH51" s="1"/>
      <c r="AI51" s="1" t="str">
        <f t="shared" si="29"/>
        <v>　</v>
      </c>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row>
    <row r="52" spans="1:110" customFormat="1" ht="24.95" customHeight="1" x14ac:dyDescent="0.15">
      <c r="A52" s="203"/>
      <c r="B52" s="208"/>
      <c r="C52" s="209"/>
      <c r="D52" s="212"/>
      <c r="E52" s="196"/>
      <c r="F52" s="197"/>
      <c r="G52" s="197"/>
      <c r="H52" s="197"/>
      <c r="I52" s="198"/>
      <c r="J52" s="55"/>
      <c r="K52" s="55"/>
      <c r="L52" s="55"/>
      <c r="M52" s="55"/>
      <c r="N52" s="56"/>
      <c r="O52" s="1"/>
      <c r="P52" s="1"/>
      <c r="Q52" s="1"/>
      <c r="R52" s="4" t="str">
        <f t="shared" si="21"/>
        <v/>
      </c>
      <c r="S52" s="72" t="str">
        <f t="shared" si="22"/>
        <v/>
      </c>
      <c r="T52" s="73" t="str">
        <f>IF($S52="","",VLOOKUP($S52,'(種目・作業用)'!$A$2:$D$37,2,FALSE))</f>
        <v/>
      </c>
      <c r="U52" s="73" t="str">
        <f>IF($S52="","",VLOOKUP($S52,'(種目・作業用)'!$A$2:$D$37,3,FALSE))</f>
        <v/>
      </c>
      <c r="V52" s="73" t="str">
        <f>IF($S52="","",VLOOKUP($S52,'(種目・作業用)'!$A$2:$D$37,4,FALSE))</f>
        <v/>
      </c>
      <c r="W52" s="74"/>
      <c r="X52" s="4" t="str">
        <f t="shared" si="30"/>
        <v/>
      </c>
      <c r="Y52" s="4" t="str">
        <f t="shared" si="23"/>
        <v/>
      </c>
      <c r="Z52" s="4" t="str">
        <f t="shared" si="24"/>
        <v/>
      </c>
      <c r="AA52" s="4" t="str">
        <f t="shared" si="25"/>
        <v/>
      </c>
      <c r="AB52" s="77" t="str">
        <f t="shared" si="26"/>
        <v/>
      </c>
      <c r="AC52" s="3" t="str">
        <f t="shared" si="31"/>
        <v/>
      </c>
      <c r="AD52" s="4" t="str">
        <f t="shared" si="27"/>
        <v/>
      </c>
      <c r="AE52" s="4"/>
      <c r="AF52" s="4" t="str">
        <f t="shared" si="28"/>
        <v/>
      </c>
      <c r="AG52" s="4" t="s">
        <v>880</v>
      </c>
      <c r="AH52" s="1"/>
      <c r="AI52" s="1" t="str">
        <f t="shared" si="29"/>
        <v>　</v>
      </c>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row>
    <row r="53" spans="1:110" customFormat="1" ht="24.95" customHeight="1" x14ac:dyDescent="0.15">
      <c r="A53" s="227">
        <v>6</v>
      </c>
      <c r="B53" s="228"/>
      <c r="C53" s="229"/>
      <c r="D53" s="230"/>
      <c r="E53" s="190"/>
      <c r="F53" s="191"/>
      <c r="G53" s="191"/>
      <c r="H53" s="191"/>
      <c r="I53" s="192"/>
      <c r="J53" s="5"/>
      <c r="K53" s="13"/>
      <c r="L53" s="13"/>
      <c r="M53" s="13"/>
      <c r="N53" s="14"/>
      <c r="O53" s="1"/>
      <c r="P53" s="1" t="str">
        <f>LEFT(B53,1)</f>
        <v/>
      </c>
      <c r="Q53" s="1"/>
      <c r="R53" s="4" t="str">
        <f t="shared" ref="R53:R58" si="32">IF(ISBLANK(J53),"",VLOOKUP(CONCATENATE($AB$4,LEFT($B$53,1)),$R$122:$S$131,2,FALSE)+J53*100)</f>
        <v/>
      </c>
      <c r="S53" s="72" t="str">
        <f t="shared" ref="S53:S58" si="33">IF(ISBLANK(J53),"",$B$53)</f>
        <v/>
      </c>
      <c r="T53" s="73" t="str">
        <f>IF($S53="","",VLOOKUP($S53,'(種目・作業用)'!$A$2:$D$37,2,FALSE))</f>
        <v/>
      </c>
      <c r="U53" s="73" t="str">
        <f>IF($S53="","",VLOOKUP($S53,'(種目・作業用)'!$A$2:$D$37,3,FALSE))</f>
        <v/>
      </c>
      <c r="V53" s="73" t="str">
        <f>IF($S53="","",VLOOKUP($S53,'(種目・作業用)'!$A$2:$D$37,4,FALSE))</f>
        <v/>
      </c>
      <c r="W53" s="74" t="str">
        <f t="shared" si="13"/>
        <v/>
      </c>
      <c r="X53" s="4" t="str">
        <f t="shared" si="30"/>
        <v/>
      </c>
      <c r="Y53" s="4" t="str">
        <f t="shared" si="23"/>
        <v/>
      </c>
      <c r="Z53" s="4" t="str">
        <f t="shared" si="24"/>
        <v/>
      </c>
      <c r="AA53" s="4" t="str">
        <f t="shared" si="25"/>
        <v/>
      </c>
      <c r="AB53" s="77" t="str">
        <f t="shared" si="26"/>
        <v/>
      </c>
      <c r="AC53" s="3" t="str">
        <f t="shared" si="31"/>
        <v/>
      </c>
      <c r="AD53" s="4" t="str">
        <f t="shared" ref="AD53:AD58" si="34">IF(ISBLANK(J53),"",IF(LEFT($B$53,1)="男",1,2))</f>
        <v/>
      </c>
      <c r="AE53" s="4"/>
      <c r="AF53" s="4" t="str">
        <f t="shared" si="28"/>
        <v/>
      </c>
      <c r="AG53" s="4" t="s">
        <v>880</v>
      </c>
      <c r="AH53" s="1"/>
      <c r="AI53" s="1" t="str">
        <f t="shared" si="29"/>
        <v>　</v>
      </c>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row>
    <row r="54" spans="1:110" customFormat="1" ht="24.95" customHeight="1" x14ac:dyDescent="0.15">
      <c r="A54" s="202"/>
      <c r="B54" s="206"/>
      <c r="C54" s="207"/>
      <c r="D54" s="211"/>
      <c r="E54" s="193"/>
      <c r="F54" s="194"/>
      <c r="G54" s="194"/>
      <c r="H54" s="194"/>
      <c r="I54" s="195"/>
      <c r="J54" s="5"/>
      <c r="K54" s="5"/>
      <c r="L54" s="5"/>
      <c r="M54" s="5"/>
      <c r="N54" s="6"/>
      <c r="O54" s="1"/>
      <c r="P54" s="1"/>
      <c r="Q54" s="1"/>
      <c r="R54" s="4" t="str">
        <f t="shared" si="32"/>
        <v/>
      </c>
      <c r="S54" s="72" t="str">
        <f t="shared" si="33"/>
        <v/>
      </c>
      <c r="T54" s="73" t="str">
        <f>IF($S54="","",VLOOKUP($S54,'(種目・作業用)'!$A$2:$D$37,2,FALSE))</f>
        <v/>
      </c>
      <c r="U54" s="73" t="str">
        <f>IF($S54="","",VLOOKUP($S54,'(種目・作業用)'!$A$2:$D$37,3,FALSE))</f>
        <v/>
      </c>
      <c r="V54" s="73" t="str">
        <f>IF($S54="","",VLOOKUP($S54,'(種目・作業用)'!$A$2:$D$37,4,FALSE))</f>
        <v/>
      </c>
      <c r="W54" s="74"/>
      <c r="X54" s="4" t="str">
        <f t="shared" si="30"/>
        <v/>
      </c>
      <c r="Y54" s="4" t="str">
        <f t="shared" si="23"/>
        <v/>
      </c>
      <c r="Z54" s="4" t="str">
        <f t="shared" si="24"/>
        <v/>
      </c>
      <c r="AA54" s="4" t="str">
        <f t="shared" si="25"/>
        <v/>
      </c>
      <c r="AB54" s="77" t="str">
        <f t="shared" si="26"/>
        <v/>
      </c>
      <c r="AC54" s="3" t="str">
        <f t="shared" si="31"/>
        <v/>
      </c>
      <c r="AD54" s="4" t="str">
        <f t="shared" si="34"/>
        <v/>
      </c>
      <c r="AE54" s="4"/>
      <c r="AF54" s="4" t="str">
        <f t="shared" si="28"/>
        <v/>
      </c>
      <c r="AG54" s="4" t="s">
        <v>880</v>
      </c>
      <c r="AH54" s="1"/>
      <c r="AI54" s="1" t="str">
        <f t="shared" si="29"/>
        <v>　</v>
      </c>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row>
    <row r="55" spans="1:110" customFormat="1" ht="24.95" customHeight="1" x14ac:dyDescent="0.15">
      <c r="A55" s="202"/>
      <c r="B55" s="206"/>
      <c r="C55" s="207"/>
      <c r="D55" s="211"/>
      <c r="E55" s="193"/>
      <c r="F55" s="194"/>
      <c r="G55" s="194"/>
      <c r="H55" s="194"/>
      <c r="I55" s="195"/>
      <c r="J55" s="5"/>
      <c r="K55" s="5"/>
      <c r="L55" s="5"/>
      <c r="M55" s="5"/>
      <c r="N55" s="6"/>
      <c r="O55" s="1"/>
      <c r="P55" s="1"/>
      <c r="Q55" s="1"/>
      <c r="R55" s="4" t="str">
        <f t="shared" si="32"/>
        <v/>
      </c>
      <c r="S55" s="72" t="str">
        <f t="shared" si="33"/>
        <v/>
      </c>
      <c r="T55" s="73" t="str">
        <f>IF($S55="","",VLOOKUP($S55,'(種目・作業用)'!$A$2:$D$37,2,FALSE))</f>
        <v/>
      </c>
      <c r="U55" s="73" t="str">
        <f>IF($S55="","",VLOOKUP($S55,'(種目・作業用)'!$A$2:$D$37,3,FALSE))</f>
        <v/>
      </c>
      <c r="V55" s="73" t="str">
        <f>IF($S55="","",VLOOKUP($S55,'(種目・作業用)'!$A$2:$D$37,4,FALSE))</f>
        <v/>
      </c>
      <c r="W55" s="74"/>
      <c r="X55" s="4" t="str">
        <f t="shared" si="30"/>
        <v/>
      </c>
      <c r="Y55" s="4" t="str">
        <f t="shared" si="23"/>
        <v/>
      </c>
      <c r="Z55" s="4" t="str">
        <f t="shared" si="24"/>
        <v/>
      </c>
      <c r="AA55" s="4" t="str">
        <f t="shared" si="25"/>
        <v/>
      </c>
      <c r="AB55" s="77" t="str">
        <f t="shared" si="26"/>
        <v/>
      </c>
      <c r="AC55" s="3" t="str">
        <f t="shared" si="31"/>
        <v/>
      </c>
      <c r="AD55" s="4" t="str">
        <f t="shared" si="34"/>
        <v/>
      </c>
      <c r="AE55" s="4"/>
      <c r="AF55" s="4" t="str">
        <f t="shared" si="28"/>
        <v/>
      </c>
      <c r="AG55" s="4" t="s">
        <v>880</v>
      </c>
      <c r="AH55" s="1"/>
      <c r="AI55" s="1" t="str">
        <f t="shared" si="29"/>
        <v>　</v>
      </c>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row>
    <row r="56" spans="1:110" customFormat="1" ht="24.95" customHeight="1" x14ac:dyDescent="0.15">
      <c r="A56" s="202"/>
      <c r="B56" s="206"/>
      <c r="C56" s="207"/>
      <c r="D56" s="211"/>
      <c r="E56" s="193"/>
      <c r="F56" s="194"/>
      <c r="G56" s="194"/>
      <c r="H56" s="194"/>
      <c r="I56" s="195"/>
      <c r="J56" s="5"/>
      <c r="K56" s="5"/>
      <c r="L56" s="5"/>
      <c r="M56" s="5"/>
      <c r="N56" s="6"/>
      <c r="O56" s="1"/>
      <c r="P56" s="1"/>
      <c r="Q56" s="1"/>
      <c r="R56" s="4" t="str">
        <f t="shared" si="32"/>
        <v/>
      </c>
      <c r="S56" s="72" t="str">
        <f t="shared" si="33"/>
        <v/>
      </c>
      <c r="T56" s="73" t="str">
        <f>IF($S56="","",VLOOKUP($S56,'(種目・作業用)'!$A$2:$D$37,2,FALSE))</f>
        <v/>
      </c>
      <c r="U56" s="73" t="str">
        <f>IF($S56="","",VLOOKUP($S56,'(種目・作業用)'!$A$2:$D$37,3,FALSE))</f>
        <v/>
      </c>
      <c r="V56" s="73" t="str">
        <f>IF($S56="","",VLOOKUP($S56,'(種目・作業用)'!$A$2:$D$37,4,FALSE))</f>
        <v/>
      </c>
      <c r="W56" s="74"/>
      <c r="X56" s="4" t="str">
        <f t="shared" si="30"/>
        <v/>
      </c>
      <c r="Y56" s="4" t="str">
        <f t="shared" si="23"/>
        <v/>
      </c>
      <c r="Z56" s="4" t="str">
        <f t="shared" si="24"/>
        <v/>
      </c>
      <c r="AA56" s="4" t="str">
        <f t="shared" si="25"/>
        <v/>
      </c>
      <c r="AB56" s="77" t="str">
        <f t="shared" si="26"/>
        <v/>
      </c>
      <c r="AC56" s="3" t="str">
        <f t="shared" si="31"/>
        <v/>
      </c>
      <c r="AD56" s="4" t="str">
        <f t="shared" si="34"/>
        <v/>
      </c>
      <c r="AE56" s="4"/>
      <c r="AF56" s="4" t="str">
        <f t="shared" si="28"/>
        <v/>
      </c>
      <c r="AG56" s="4" t="s">
        <v>880</v>
      </c>
      <c r="AH56" s="1"/>
      <c r="AI56" s="1" t="str">
        <f t="shared" si="29"/>
        <v>　</v>
      </c>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row>
    <row r="57" spans="1:110" customFormat="1" ht="24.95" customHeight="1" x14ac:dyDescent="0.15">
      <c r="A57" s="202"/>
      <c r="B57" s="206"/>
      <c r="C57" s="207"/>
      <c r="D57" s="211"/>
      <c r="E57" s="193"/>
      <c r="F57" s="194"/>
      <c r="G57" s="194"/>
      <c r="H57" s="194"/>
      <c r="I57" s="195"/>
      <c r="J57" s="5"/>
      <c r="K57" s="5"/>
      <c r="L57" s="5"/>
      <c r="M57" s="5"/>
      <c r="N57" s="6"/>
      <c r="O57" s="1"/>
      <c r="P57" s="1"/>
      <c r="Q57" s="1"/>
      <c r="R57" s="4" t="str">
        <f t="shared" si="32"/>
        <v/>
      </c>
      <c r="S57" s="72" t="str">
        <f t="shared" si="33"/>
        <v/>
      </c>
      <c r="T57" s="73" t="str">
        <f>IF($S57="","",VLOOKUP($S57,'(種目・作業用)'!$A$2:$D$37,2,FALSE))</f>
        <v/>
      </c>
      <c r="U57" s="73" t="str">
        <f>IF($S57="","",VLOOKUP($S57,'(種目・作業用)'!$A$2:$D$37,3,FALSE))</f>
        <v/>
      </c>
      <c r="V57" s="73" t="str">
        <f>IF($S57="","",VLOOKUP($S57,'(種目・作業用)'!$A$2:$D$37,4,FALSE))</f>
        <v/>
      </c>
      <c r="W57" s="74"/>
      <c r="X57" s="4" t="str">
        <f t="shared" si="30"/>
        <v/>
      </c>
      <c r="Y57" s="4" t="str">
        <f t="shared" si="23"/>
        <v/>
      </c>
      <c r="Z57" s="4" t="str">
        <f t="shared" si="24"/>
        <v/>
      </c>
      <c r="AA57" s="4" t="str">
        <f t="shared" si="25"/>
        <v/>
      </c>
      <c r="AB57" s="77" t="str">
        <f t="shared" si="26"/>
        <v/>
      </c>
      <c r="AC57" s="3" t="str">
        <f t="shared" si="31"/>
        <v/>
      </c>
      <c r="AD57" s="4" t="str">
        <f t="shared" si="34"/>
        <v/>
      </c>
      <c r="AE57" s="4"/>
      <c r="AF57" s="4" t="str">
        <f t="shared" si="28"/>
        <v/>
      </c>
      <c r="AG57" s="4" t="s">
        <v>880</v>
      </c>
      <c r="AH57" s="1"/>
      <c r="AI57" s="1" t="str">
        <f t="shared" si="29"/>
        <v>　</v>
      </c>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row>
    <row r="58" spans="1:110" customFormat="1" ht="24.95" customHeight="1" x14ac:dyDescent="0.15">
      <c r="A58" s="203"/>
      <c r="B58" s="208"/>
      <c r="C58" s="209"/>
      <c r="D58" s="212"/>
      <c r="E58" s="196"/>
      <c r="F58" s="197"/>
      <c r="G58" s="197"/>
      <c r="H58" s="197"/>
      <c r="I58" s="198"/>
      <c r="J58" s="5"/>
      <c r="K58" s="55"/>
      <c r="L58" s="55"/>
      <c r="M58" s="55"/>
      <c r="N58" s="56"/>
      <c r="O58" s="1"/>
      <c r="P58" s="1"/>
      <c r="Q58" s="1"/>
      <c r="R58" s="4" t="str">
        <f t="shared" si="32"/>
        <v/>
      </c>
      <c r="S58" s="72" t="str">
        <f t="shared" si="33"/>
        <v/>
      </c>
      <c r="T58" s="73" t="str">
        <f>IF($S58="","",VLOOKUP($S58,'(種目・作業用)'!$A$2:$D$37,2,FALSE))</f>
        <v/>
      </c>
      <c r="U58" s="73" t="str">
        <f>IF($S58="","",VLOOKUP($S58,'(種目・作業用)'!$A$2:$D$37,3,FALSE))</f>
        <v/>
      </c>
      <c r="V58" s="73" t="str">
        <f>IF($S58="","",VLOOKUP($S58,'(種目・作業用)'!$A$2:$D$37,4,FALSE))</f>
        <v/>
      </c>
      <c r="W58" s="74"/>
      <c r="X58" s="4" t="str">
        <f t="shared" si="30"/>
        <v/>
      </c>
      <c r="Y58" s="4" t="str">
        <f t="shared" si="23"/>
        <v/>
      </c>
      <c r="Z58" s="4" t="str">
        <f t="shared" si="24"/>
        <v/>
      </c>
      <c r="AA58" s="4" t="str">
        <f t="shared" si="25"/>
        <v/>
      </c>
      <c r="AB58" s="77" t="str">
        <f t="shared" si="26"/>
        <v/>
      </c>
      <c r="AC58" s="3" t="str">
        <f t="shared" si="31"/>
        <v/>
      </c>
      <c r="AD58" s="4" t="str">
        <f t="shared" si="34"/>
        <v/>
      </c>
      <c r="AE58" s="4"/>
      <c r="AF58" s="4" t="str">
        <f t="shared" si="28"/>
        <v/>
      </c>
      <c r="AG58" s="4" t="s">
        <v>880</v>
      </c>
      <c r="AH58" s="1"/>
      <c r="AI58" s="1" t="str">
        <f t="shared" si="29"/>
        <v>　</v>
      </c>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row>
    <row r="59" spans="1:110" customFormat="1" ht="24.95" customHeight="1" x14ac:dyDescent="0.15">
      <c r="A59" s="227">
        <v>7</v>
      </c>
      <c r="B59" s="228"/>
      <c r="C59" s="229"/>
      <c r="D59" s="230"/>
      <c r="E59" s="190"/>
      <c r="F59" s="191"/>
      <c r="G59" s="191"/>
      <c r="H59" s="191"/>
      <c r="I59" s="192"/>
      <c r="J59" s="13"/>
      <c r="K59" s="13"/>
      <c r="L59" s="13"/>
      <c r="M59" s="13"/>
      <c r="N59" s="14"/>
      <c r="O59" s="1"/>
      <c r="P59" s="1" t="str">
        <f>LEFT(B59,1)</f>
        <v/>
      </c>
      <c r="Q59" s="1"/>
      <c r="R59" s="4" t="str">
        <f t="shared" ref="R59:R64" si="35">IF(ISBLANK(J59),"",VLOOKUP(CONCATENATE($AB$4,LEFT($B$59,1)),$R$122:$S$131,2,FALSE)+J59*100)</f>
        <v/>
      </c>
      <c r="S59" s="72" t="str">
        <f t="shared" ref="S59:S64" si="36">IF(ISBLANK(J59),"",$B$59)</f>
        <v/>
      </c>
      <c r="T59" s="73" t="str">
        <f>IF($S59="","",VLOOKUP($S59,'(種目・作業用)'!$A$2:$D$37,2,FALSE))</f>
        <v/>
      </c>
      <c r="U59" s="73" t="str">
        <f>IF($S59="","",VLOOKUP($S59,'(種目・作業用)'!$A$2:$D$37,3,FALSE))</f>
        <v/>
      </c>
      <c r="V59" s="73" t="str">
        <f>IF($S59="","",VLOOKUP($S59,'(種目・作業用)'!$A$2:$D$37,4,FALSE))</f>
        <v/>
      </c>
      <c r="W59" s="74" t="str">
        <f t="shared" si="13"/>
        <v/>
      </c>
      <c r="X59" s="4" t="str">
        <f t="shared" si="30"/>
        <v/>
      </c>
      <c r="Y59" s="4" t="str">
        <f t="shared" si="23"/>
        <v/>
      </c>
      <c r="Z59" s="4" t="str">
        <f t="shared" si="24"/>
        <v/>
      </c>
      <c r="AA59" s="4" t="str">
        <f t="shared" si="25"/>
        <v/>
      </c>
      <c r="AB59" s="77" t="str">
        <f t="shared" ref="AB59:AB70" si="37">IF(ISNUMBER(Y59),VLOOKUP(AG59,$AG$121:$AH$168,2,FALSE),"")</f>
        <v/>
      </c>
      <c r="AC59" s="3" t="str">
        <f t="shared" si="31"/>
        <v/>
      </c>
      <c r="AD59" s="4" t="str">
        <f t="shared" ref="AD59:AD64" si="38">IF(ISBLANK(J59),"",IF(LEFT($B$59,1)="男",1,2))</f>
        <v/>
      </c>
      <c r="AE59" s="4"/>
      <c r="AF59" s="4" t="str">
        <f t="shared" si="28"/>
        <v/>
      </c>
      <c r="AG59" s="4" t="s">
        <v>880</v>
      </c>
      <c r="AH59" s="1"/>
      <c r="AI59" s="1" t="str">
        <f t="shared" si="29"/>
        <v>　</v>
      </c>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row>
    <row r="60" spans="1:110" customFormat="1" ht="24.95" customHeight="1" x14ac:dyDescent="0.15">
      <c r="A60" s="202"/>
      <c r="B60" s="206"/>
      <c r="C60" s="207"/>
      <c r="D60" s="211"/>
      <c r="E60" s="193"/>
      <c r="F60" s="194"/>
      <c r="G60" s="194"/>
      <c r="H60" s="194"/>
      <c r="I60" s="195"/>
      <c r="J60" s="5"/>
      <c r="K60" s="5"/>
      <c r="L60" s="5"/>
      <c r="M60" s="5"/>
      <c r="N60" s="6"/>
      <c r="O60" s="1"/>
      <c r="P60" s="1"/>
      <c r="Q60" s="1"/>
      <c r="R60" s="4" t="str">
        <f t="shared" si="35"/>
        <v/>
      </c>
      <c r="S60" s="72" t="str">
        <f t="shared" si="36"/>
        <v/>
      </c>
      <c r="T60" s="73" t="str">
        <f>IF($S60="","",VLOOKUP($S60,'(種目・作業用)'!$A$2:$D$37,2,FALSE))</f>
        <v/>
      </c>
      <c r="U60" s="73" t="str">
        <f>IF($S60="","",VLOOKUP($S60,'(種目・作業用)'!$A$2:$D$37,3,FALSE))</f>
        <v/>
      </c>
      <c r="V60" s="73" t="str">
        <f>IF($S60="","",VLOOKUP($S60,'(種目・作業用)'!$A$2:$D$37,4,FALSE))</f>
        <v/>
      </c>
      <c r="W60" s="74"/>
      <c r="X60" s="4" t="str">
        <f t="shared" si="30"/>
        <v/>
      </c>
      <c r="Y60" s="4" t="str">
        <f t="shared" si="23"/>
        <v/>
      </c>
      <c r="Z60" s="4" t="str">
        <f t="shared" si="24"/>
        <v/>
      </c>
      <c r="AA60" s="4" t="str">
        <f t="shared" si="25"/>
        <v/>
      </c>
      <c r="AB60" s="77" t="str">
        <f t="shared" si="37"/>
        <v/>
      </c>
      <c r="AC60" s="3" t="str">
        <f t="shared" si="31"/>
        <v/>
      </c>
      <c r="AD60" s="4" t="str">
        <f t="shared" si="38"/>
        <v/>
      </c>
      <c r="AE60" s="4"/>
      <c r="AF60" s="4" t="str">
        <f t="shared" si="28"/>
        <v/>
      </c>
      <c r="AG60" s="4" t="s">
        <v>880</v>
      </c>
      <c r="AH60" s="1"/>
      <c r="AI60" s="1" t="str">
        <f t="shared" si="29"/>
        <v>　</v>
      </c>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row>
    <row r="61" spans="1:110" customFormat="1" ht="24.95" customHeight="1" x14ac:dyDescent="0.15">
      <c r="A61" s="202"/>
      <c r="B61" s="206"/>
      <c r="C61" s="207"/>
      <c r="D61" s="211"/>
      <c r="E61" s="193"/>
      <c r="F61" s="194"/>
      <c r="G61" s="194"/>
      <c r="H61" s="194"/>
      <c r="I61" s="195"/>
      <c r="J61" s="5"/>
      <c r="K61" s="5"/>
      <c r="L61" s="5"/>
      <c r="M61" s="5"/>
      <c r="N61" s="6"/>
      <c r="O61" s="1"/>
      <c r="P61" s="1"/>
      <c r="Q61" s="1"/>
      <c r="R61" s="4" t="str">
        <f t="shared" si="35"/>
        <v/>
      </c>
      <c r="S61" s="72" t="str">
        <f t="shared" si="36"/>
        <v/>
      </c>
      <c r="T61" s="73" t="str">
        <f>IF($S61="","",VLOOKUP($S61,'(種目・作業用)'!$A$2:$D$37,2,FALSE))</f>
        <v/>
      </c>
      <c r="U61" s="73" t="str">
        <f>IF($S61="","",VLOOKUP($S61,'(種目・作業用)'!$A$2:$D$37,3,FALSE))</f>
        <v/>
      </c>
      <c r="V61" s="73" t="str">
        <f>IF($S61="","",VLOOKUP($S61,'(種目・作業用)'!$A$2:$D$37,4,FALSE))</f>
        <v/>
      </c>
      <c r="W61" s="74"/>
      <c r="X61" s="4" t="str">
        <f t="shared" si="30"/>
        <v/>
      </c>
      <c r="Y61" s="4" t="str">
        <f t="shared" si="23"/>
        <v/>
      </c>
      <c r="Z61" s="4" t="str">
        <f t="shared" si="24"/>
        <v/>
      </c>
      <c r="AA61" s="4" t="str">
        <f t="shared" si="25"/>
        <v/>
      </c>
      <c r="AB61" s="77" t="str">
        <f t="shared" si="37"/>
        <v/>
      </c>
      <c r="AC61" s="3" t="str">
        <f t="shared" si="31"/>
        <v/>
      </c>
      <c r="AD61" s="4" t="str">
        <f t="shared" si="38"/>
        <v/>
      </c>
      <c r="AE61" s="4"/>
      <c r="AF61" s="4" t="str">
        <f t="shared" si="28"/>
        <v/>
      </c>
      <c r="AG61" s="4" t="s">
        <v>880</v>
      </c>
      <c r="AH61" s="1"/>
      <c r="AI61" s="1" t="str">
        <f t="shared" si="29"/>
        <v>　</v>
      </c>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row>
    <row r="62" spans="1:110" customFormat="1" ht="24.95" customHeight="1" x14ac:dyDescent="0.15">
      <c r="A62" s="202"/>
      <c r="B62" s="206"/>
      <c r="C62" s="207"/>
      <c r="D62" s="211"/>
      <c r="E62" s="193"/>
      <c r="F62" s="194"/>
      <c r="G62" s="194"/>
      <c r="H62" s="194"/>
      <c r="I62" s="195"/>
      <c r="J62" s="5"/>
      <c r="K62" s="5"/>
      <c r="L62" s="5"/>
      <c r="M62" s="5"/>
      <c r="N62" s="6"/>
      <c r="O62" s="1"/>
      <c r="P62" s="1"/>
      <c r="Q62" s="1"/>
      <c r="R62" s="4" t="str">
        <f t="shared" si="35"/>
        <v/>
      </c>
      <c r="S62" s="72" t="str">
        <f t="shared" si="36"/>
        <v/>
      </c>
      <c r="T62" s="73" t="str">
        <f>IF($S62="","",VLOOKUP($S62,'(種目・作業用)'!$A$2:$D$37,2,FALSE))</f>
        <v/>
      </c>
      <c r="U62" s="73" t="str">
        <f>IF($S62="","",VLOOKUP($S62,'(種目・作業用)'!$A$2:$D$37,3,FALSE))</f>
        <v/>
      </c>
      <c r="V62" s="73" t="str">
        <f>IF($S62="","",VLOOKUP($S62,'(種目・作業用)'!$A$2:$D$37,4,FALSE))</f>
        <v/>
      </c>
      <c r="W62" s="74"/>
      <c r="X62" s="4" t="str">
        <f t="shared" si="30"/>
        <v/>
      </c>
      <c r="Y62" s="4" t="str">
        <f t="shared" si="23"/>
        <v/>
      </c>
      <c r="Z62" s="4" t="str">
        <f t="shared" si="24"/>
        <v/>
      </c>
      <c r="AA62" s="4" t="str">
        <f t="shared" si="25"/>
        <v/>
      </c>
      <c r="AB62" s="77" t="str">
        <f t="shared" si="37"/>
        <v/>
      </c>
      <c r="AC62" s="3" t="str">
        <f t="shared" si="31"/>
        <v/>
      </c>
      <c r="AD62" s="4" t="str">
        <f t="shared" si="38"/>
        <v/>
      </c>
      <c r="AE62" s="4"/>
      <c r="AF62" s="4" t="str">
        <f t="shared" si="28"/>
        <v/>
      </c>
      <c r="AG62" s="4" t="s">
        <v>880</v>
      </c>
      <c r="AH62" s="1"/>
      <c r="AI62" s="1" t="str">
        <f t="shared" si="29"/>
        <v>　</v>
      </c>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row>
    <row r="63" spans="1:110" customFormat="1" ht="24.95" customHeight="1" x14ac:dyDescent="0.15">
      <c r="A63" s="202"/>
      <c r="B63" s="206"/>
      <c r="C63" s="207"/>
      <c r="D63" s="211"/>
      <c r="E63" s="193"/>
      <c r="F63" s="194"/>
      <c r="G63" s="194"/>
      <c r="H63" s="194"/>
      <c r="I63" s="195"/>
      <c r="J63" s="5"/>
      <c r="K63" s="5"/>
      <c r="L63" s="5"/>
      <c r="M63" s="5"/>
      <c r="N63" s="6"/>
      <c r="O63" s="1"/>
      <c r="P63" s="1"/>
      <c r="Q63" s="1"/>
      <c r="R63" s="4" t="str">
        <f t="shared" si="35"/>
        <v/>
      </c>
      <c r="S63" s="72" t="str">
        <f t="shared" si="36"/>
        <v/>
      </c>
      <c r="T63" s="73" t="str">
        <f>IF($S63="","",VLOOKUP($S63,'(種目・作業用)'!$A$2:$D$37,2,FALSE))</f>
        <v/>
      </c>
      <c r="U63" s="73" t="str">
        <f>IF($S63="","",VLOOKUP($S63,'(種目・作業用)'!$A$2:$D$37,3,FALSE))</f>
        <v/>
      </c>
      <c r="V63" s="73" t="str">
        <f>IF($S63="","",VLOOKUP($S63,'(種目・作業用)'!$A$2:$D$37,4,FALSE))</f>
        <v/>
      </c>
      <c r="W63" s="74"/>
      <c r="X63" s="4" t="str">
        <f t="shared" si="30"/>
        <v/>
      </c>
      <c r="Y63" s="4" t="str">
        <f t="shared" si="23"/>
        <v/>
      </c>
      <c r="Z63" s="4" t="str">
        <f t="shared" si="24"/>
        <v/>
      </c>
      <c r="AA63" s="4" t="str">
        <f t="shared" si="25"/>
        <v/>
      </c>
      <c r="AB63" s="77" t="str">
        <f t="shared" si="37"/>
        <v/>
      </c>
      <c r="AC63" s="3" t="str">
        <f t="shared" si="31"/>
        <v/>
      </c>
      <c r="AD63" s="4" t="str">
        <f t="shared" si="38"/>
        <v/>
      </c>
      <c r="AE63" s="4"/>
      <c r="AF63" s="4" t="str">
        <f t="shared" si="28"/>
        <v/>
      </c>
      <c r="AG63" s="4" t="s">
        <v>880</v>
      </c>
      <c r="AH63" s="1"/>
      <c r="AI63" s="1" t="str">
        <f t="shared" si="29"/>
        <v>　</v>
      </c>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row>
    <row r="64" spans="1:110" customFormat="1" ht="24.95" customHeight="1" x14ac:dyDescent="0.15">
      <c r="A64" s="203"/>
      <c r="B64" s="208"/>
      <c r="C64" s="209"/>
      <c r="D64" s="212"/>
      <c r="E64" s="196"/>
      <c r="F64" s="197"/>
      <c r="G64" s="197"/>
      <c r="H64" s="197"/>
      <c r="I64" s="198"/>
      <c r="J64" s="55"/>
      <c r="K64" s="55"/>
      <c r="L64" s="55"/>
      <c r="M64" s="55"/>
      <c r="N64" s="56"/>
      <c r="O64" s="1"/>
      <c r="P64" s="1"/>
      <c r="Q64" s="1"/>
      <c r="R64" s="4" t="str">
        <f t="shared" si="35"/>
        <v/>
      </c>
      <c r="S64" s="72" t="str">
        <f t="shared" si="36"/>
        <v/>
      </c>
      <c r="T64" s="73" t="str">
        <f>IF($S64="","",VLOOKUP($S64,'(種目・作業用)'!$A$2:$D$37,2,FALSE))</f>
        <v/>
      </c>
      <c r="U64" s="73" t="str">
        <f>IF($S64="","",VLOOKUP($S64,'(種目・作業用)'!$A$2:$D$37,3,FALSE))</f>
        <v/>
      </c>
      <c r="V64" s="73" t="str">
        <f>IF($S64="","",VLOOKUP($S64,'(種目・作業用)'!$A$2:$D$37,4,FALSE))</f>
        <v/>
      </c>
      <c r="W64" s="74"/>
      <c r="X64" s="4" t="str">
        <f t="shared" si="30"/>
        <v/>
      </c>
      <c r="Y64" s="4" t="str">
        <f t="shared" si="23"/>
        <v/>
      </c>
      <c r="Z64" s="4" t="str">
        <f t="shared" si="24"/>
        <v/>
      </c>
      <c r="AA64" s="4" t="str">
        <f t="shared" si="25"/>
        <v/>
      </c>
      <c r="AB64" s="77" t="str">
        <f t="shared" si="37"/>
        <v/>
      </c>
      <c r="AC64" s="3" t="str">
        <f t="shared" si="31"/>
        <v/>
      </c>
      <c r="AD64" s="4" t="str">
        <f t="shared" si="38"/>
        <v/>
      </c>
      <c r="AE64" s="4"/>
      <c r="AF64" s="4" t="str">
        <f t="shared" si="28"/>
        <v/>
      </c>
      <c r="AG64" s="4" t="s">
        <v>880</v>
      </c>
      <c r="AH64" s="1"/>
      <c r="AI64" s="1" t="str">
        <f t="shared" si="29"/>
        <v>　</v>
      </c>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row>
    <row r="65" spans="1:110" customFormat="1" ht="24.95" customHeight="1" x14ac:dyDescent="0.15">
      <c r="A65" s="202">
        <v>8</v>
      </c>
      <c r="B65" s="206"/>
      <c r="C65" s="207"/>
      <c r="D65" s="211"/>
      <c r="E65" s="190"/>
      <c r="F65" s="191"/>
      <c r="G65" s="191"/>
      <c r="H65" s="191"/>
      <c r="I65" s="192"/>
      <c r="J65" s="5"/>
      <c r="K65" s="5"/>
      <c r="L65" s="5"/>
      <c r="M65" s="5"/>
      <c r="N65" s="6"/>
      <c r="O65" s="1"/>
      <c r="P65" s="1" t="str">
        <f>LEFT(B65,1)</f>
        <v/>
      </c>
      <c r="Q65" s="1"/>
      <c r="R65" s="4" t="str">
        <f t="shared" ref="R65:R70" si="39">IF(ISBLANK(J65),"",VLOOKUP(CONCATENATE($AB$4,LEFT($B$65,1)),$R$122:$S$131,2,FALSE)+J65*100)</f>
        <v/>
      </c>
      <c r="S65" s="72" t="str">
        <f t="shared" ref="S65:S70" si="40">IF(ISBLANK(J65),"",$B$65)</f>
        <v/>
      </c>
      <c r="T65" s="73" t="str">
        <f>IF($S65="","",VLOOKUP($S65,'(種目・作業用)'!$A$2:$D$37,2,FALSE))</f>
        <v/>
      </c>
      <c r="U65" s="73" t="str">
        <f>IF($S65="","",VLOOKUP($S65,'(種目・作業用)'!$A$2:$D$37,3,FALSE))</f>
        <v/>
      </c>
      <c r="V65" s="73" t="str">
        <f>IF($S65="","",VLOOKUP($S65,'(種目・作業用)'!$A$2:$D$37,4,FALSE))</f>
        <v/>
      </c>
      <c r="W65" s="74" t="str">
        <f t="shared" si="13"/>
        <v/>
      </c>
      <c r="X65" s="4" t="str">
        <f t="shared" si="30"/>
        <v/>
      </c>
      <c r="Y65" s="4" t="str">
        <f t="shared" si="23"/>
        <v/>
      </c>
      <c r="Z65" s="4" t="str">
        <f t="shared" si="24"/>
        <v/>
      </c>
      <c r="AA65" s="4" t="str">
        <f t="shared" si="25"/>
        <v/>
      </c>
      <c r="AB65" s="77" t="str">
        <f t="shared" si="37"/>
        <v/>
      </c>
      <c r="AC65" s="3" t="str">
        <f t="shared" si="31"/>
        <v/>
      </c>
      <c r="AD65" s="4" t="str">
        <f t="shared" ref="AD65:AD70" si="41">IF(ISBLANK(J65),"",IF(LEFT($B$65,1)="男",1,2))</f>
        <v/>
      </c>
      <c r="AE65" s="4"/>
      <c r="AF65" s="4" t="str">
        <f t="shared" si="28"/>
        <v/>
      </c>
      <c r="AG65" s="4" t="s">
        <v>880</v>
      </c>
      <c r="AH65" s="1"/>
      <c r="AI65" s="1" t="str">
        <f t="shared" si="29"/>
        <v>　</v>
      </c>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row>
    <row r="66" spans="1:110" customFormat="1" ht="24.95" customHeight="1" x14ac:dyDescent="0.15">
      <c r="A66" s="202"/>
      <c r="B66" s="206"/>
      <c r="C66" s="207"/>
      <c r="D66" s="211"/>
      <c r="E66" s="193"/>
      <c r="F66" s="194"/>
      <c r="G66" s="194"/>
      <c r="H66" s="194"/>
      <c r="I66" s="195"/>
      <c r="J66" s="5"/>
      <c r="K66" s="5"/>
      <c r="L66" s="5"/>
      <c r="M66" s="5"/>
      <c r="N66" s="6"/>
      <c r="O66" s="1"/>
      <c r="P66" s="1"/>
      <c r="Q66" s="1"/>
      <c r="R66" s="4" t="str">
        <f t="shared" si="39"/>
        <v/>
      </c>
      <c r="S66" s="72" t="str">
        <f t="shared" si="40"/>
        <v/>
      </c>
      <c r="T66" s="73" t="str">
        <f>IF($S66="","",VLOOKUP($S66,'(種目・作業用)'!$A$2:$D$37,2,FALSE))</f>
        <v/>
      </c>
      <c r="U66" s="73" t="str">
        <f>IF($S66="","",VLOOKUP($S66,'(種目・作業用)'!$A$2:$D$37,3,FALSE))</f>
        <v/>
      </c>
      <c r="V66" s="73" t="str">
        <f>IF($S66="","",VLOOKUP($S66,'(種目・作業用)'!$A$2:$D$37,4,FALSE))</f>
        <v/>
      </c>
      <c r="W66" s="74"/>
      <c r="X66" s="4" t="str">
        <f t="shared" si="30"/>
        <v/>
      </c>
      <c r="Y66" s="4" t="str">
        <f t="shared" si="23"/>
        <v/>
      </c>
      <c r="Z66" s="4" t="str">
        <f t="shared" si="24"/>
        <v/>
      </c>
      <c r="AA66" s="4" t="str">
        <f t="shared" si="25"/>
        <v/>
      </c>
      <c r="AB66" s="77" t="str">
        <f t="shared" si="37"/>
        <v/>
      </c>
      <c r="AC66" s="3" t="str">
        <f t="shared" si="31"/>
        <v/>
      </c>
      <c r="AD66" s="4" t="str">
        <f t="shared" si="41"/>
        <v/>
      </c>
      <c r="AE66" s="4"/>
      <c r="AF66" s="4" t="str">
        <f t="shared" si="28"/>
        <v/>
      </c>
      <c r="AG66" s="4" t="s">
        <v>880</v>
      </c>
      <c r="AH66" s="1"/>
      <c r="AI66" s="1" t="str">
        <f t="shared" si="29"/>
        <v>　</v>
      </c>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row>
    <row r="67" spans="1:110" customFormat="1" ht="24.95" customHeight="1" x14ac:dyDescent="0.15">
      <c r="A67" s="202"/>
      <c r="B67" s="206"/>
      <c r="C67" s="207"/>
      <c r="D67" s="211"/>
      <c r="E67" s="193"/>
      <c r="F67" s="194"/>
      <c r="G67" s="194"/>
      <c r="H67" s="194"/>
      <c r="I67" s="195"/>
      <c r="J67" s="5"/>
      <c r="K67" s="5"/>
      <c r="L67" s="5"/>
      <c r="M67" s="5"/>
      <c r="N67" s="6"/>
      <c r="O67" s="1"/>
      <c r="P67" s="1"/>
      <c r="Q67" s="1"/>
      <c r="R67" s="4" t="str">
        <f t="shared" si="39"/>
        <v/>
      </c>
      <c r="S67" s="72" t="str">
        <f t="shared" si="40"/>
        <v/>
      </c>
      <c r="T67" s="73" t="str">
        <f>IF($S67="","",VLOOKUP($S67,'(種目・作業用)'!$A$2:$D$37,2,FALSE))</f>
        <v/>
      </c>
      <c r="U67" s="73" t="str">
        <f>IF($S67="","",VLOOKUP($S67,'(種目・作業用)'!$A$2:$D$37,3,FALSE))</f>
        <v/>
      </c>
      <c r="V67" s="73" t="str">
        <f>IF($S67="","",VLOOKUP($S67,'(種目・作業用)'!$A$2:$D$37,4,FALSE))</f>
        <v/>
      </c>
      <c r="W67" s="74"/>
      <c r="X67" s="4" t="str">
        <f t="shared" si="30"/>
        <v/>
      </c>
      <c r="Y67" s="4" t="str">
        <f t="shared" si="23"/>
        <v/>
      </c>
      <c r="Z67" s="4" t="str">
        <f t="shared" si="24"/>
        <v/>
      </c>
      <c r="AA67" s="4" t="str">
        <f t="shared" si="25"/>
        <v/>
      </c>
      <c r="AB67" s="77" t="str">
        <f t="shared" si="37"/>
        <v/>
      </c>
      <c r="AC67" s="3" t="str">
        <f t="shared" si="31"/>
        <v/>
      </c>
      <c r="AD67" s="4" t="str">
        <f t="shared" si="41"/>
        <v/>
      </c>
      <c r="AE67" s="4"/>
      <c r="AF67" s="4" t="str">
        <f t="shared" si="28"/>
        <v/>
      </c>
      <c r="AG67" s="4" t="s">
        <v>880</v>
      </c>
      <c r="AH67" s="1"/>
      <c r="AI67" s="1" t="str">
        <f t="shared" si="29"/>
        <v>　</v>
      </c>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row>
    <row r="68" spans="1:110" customFormat="1" ht="24.95" customHeight="1" x14ac:dyDescent="0.15">
      <c r="A68" s="202"/>
      <c r="B68" s="206"/>
      <c r="C68" s="207"/>
      <c r="D68" s="211"/>
      <c r="E68" s="193"/>
      <c r="F68" s="194"/>
      <c r="G68" s="194"/>
      <c r="H68" s="194"/>
      <c r="I68" s="195"/>
      <c r="J68" s="5"/>
      <c r="K68" s="5"/>
      <c r="L68" s="5"/>
      <c r="M68" s="5"/>
      <c r="N68" s="6"/>
      <c r="O68" s="1"/>
      <c r="P68" s="1"/>
      <c r="Q68" s="1"/>
      <c r="R68" s="4" t="str">
        <f t="shared" si="39"/>
        <v/>
      </c>
      <c r="S68" s="72" t="str">
        <f t="shared" si="40"/>
        <v/>
      </c>
      <c r="T68" s="73" t="str">
        <f>IF($S68="","",VLOOKUP($S68,'(種目・作業用)'!$A$2:$D$37,2,FALSE))</f>
        <v/>
      </c>
      <c r="U68" s="73" t="str">
        <f>IF($S68="","",VLOOKUP($S68,'(種目・作業用)'!$A$2:$D$37,3,FALSE))</f>
        <v/>
      </c>
      <c r="V68" s="73" t="str">
        <f>IF($S68="","",VLOOKUP($S68,'(種目・作業用)'!$A$2:$D$37,4,FALSE))</f>
        <v/>
      </c>
      <c r="W68" s="74"/>
      <c r="X68" s="4" t="str">
        <f t="shared" si="30"/>
        <v/>
      </c>
      <c r="Y68" s="4" t="str">
        <f t="shared" si="23"/>
        <v/>
      </c>
      <c r="Z68" s="4" t="str">
        <f t="shared" si="24"/>
        <v/>
      </c>
      <c r="AA68" s="4" t="str">
        <f t="shared" si="25"/>
        <v/>
      </c>
      <c r="AB68" s="77" t="str">
        <f t="shared" si="37"/>
        <v/>
      </c>
      <c r="AC68" s="3" t="str">
        <f t="shared" si="31"/>
        <v/>
      </c>
      <c r="AD68" s="4" t="str">
        <f t="shared" si="41"/>
        <v/>
      </c>
      <c r="AE68" s="4"/>
      <c r="AF68" s="4" t="str">
        <f t="shared" si="28"/>
        <v/>
      </c>
      <c r="AG68" s="4" t="s">
        <v>880</v>
      </c>
      <c r="AH68" s="1"/>
      <c r="AI68" s="1" t="str">
        <f t="shared" si="29"/>
        <v>　</v>
      </c>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row>
    <row r="69" spans="1:110" customFormat="1" ht="24.95" customHeight="1" x14ac:dyDescent="0.15">
      <c r="A69" s="202"/>
      <c r="B69" s="206"/>
      <c r="C69" s="207"/>
      <c r="D69" s="211"/>
      <c r="E69" s="193"/>
      <c r="F69" s="194"/>
      <c r="G69" s="194"/>
      <c r="H69" s="194"/>
      <c r="I69" s="195"/>
      <c r="J69" s="5"/>
      <c r="K69" s="5"/>
      <c r="L69" s="5"/>
      <c r="M69" s="5"/>
      <c r="N69" s="6"/>
      <c r="O69" s="1"/>
      <c r="P69" s="1"/>
      <c r="Q69" s="1"/>
      <c r="R69" s="4" t="str">
        <f t="shared" si="39"/>
        <v/>
      </c>
      <c r="S69" s="72" t="str">
        <f t="shared" si="40"/>
        <v/>
      </c>
      <c r="T69" s="73" t="str">
        <f>IF($S69="","",VLOOKUP($S69,'(種目・作業用)'!$A$2:$D$37,2,FALSE))</f>
        <v/>
      </c>
      <c r="U69" s="73" t="str">
        <f>IF($S69="","",VLOOKUP($S69,'(種目・作業用)'!$A$2:$D$37,3,FALSE))</f>
        <v/>
      </c>
      <c r="V69" s="73" t="str">
        <f>IF($S69="","",VLOOKUP($S69,'(種目・作業用)'!$A$2:$D$37,4,FALSE))</f>
        <v/>
      </c>
      <c r="W69" s="74"/>
      <c r="X69" s="4" t="str">
        <f t="shared" si="30"/>
        <v/>
      </c>
      <c r="Y69" s="4" t="str">
        <f t="shared" si="23"/>
        <v/>
      </c>
      <c r="Z69" s="4" t="str">
        <f t="shared" si="24"/>
        <v/>
      </c>
      <c r="AA69" s="4" t="str">
        <f t="shared" si="25"/>
        <v/>
      </c>
      <c r="AB69" s="77" t="str">
        <f t="shared" si="37"/>
        <v/>
      </c>
      <c r="AC69" s="3" t="str">
        <f t="shared" si="31"/>
        <v/>
      </c>
      <c r="AD69" s="4" t="str">
        <f t="shared" si="41"/>
        <v/>
      </c>
      <c r="AE69" s="4"/>
      <c r="AF69" s="4" t="str">
        <f t="shared" si="28"/>
        <v/>
      </c>
      <c r="AG69" s="4" t="s">
        <v>880</v>
      </c>
      <c r="AH69" s="1"/>
      <c r="AI69" s="1" t="str">
        <f t="shared" si="29"/>
        <v>　</v>
      </c>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row>
    <row r="70" spans="1:110" customFormat="1" ht="24.95" customHeight="1" x14ac:dyDescent="0.15">
      <c r="A70" s="203"/>
      <c r="B70" s="208"/>
      <c r="C70" s="209"/>
      <c r="D70" s="212"/>
      <c r="E70" s="196"/>
      <c r="F70" s="197"/>
      <c r="G70" s="197"/>
      <c r="H70" s="197"/>
      <c r="I70" s="198"/>
      <c r="J70" s="5"/>
      <c r="K70" s="5"/>
      <c r="L70" s="5"/>
      <c r="M70" s="5"/>
      <c r="N70" s="6"/>
      <c r="O70" s="1"/>
      <c r="P70" s="1"/>
      <c r="Q70" s="1"/>
      <c r="R70" s="4" t="str">
        <f t="shared" si="39"/>
        <v/>
      </c>
      <c r="S70" s="72" t="str">
        <f t="shared" si="40"/>
        <v/>
      </c>
      <c r="T70" s="73" t="str">
        <f>IF($S70="","",VLOOKUP($S70,'(種目・作業用)'!$A$2:$D$37,2,FALSE))</f>
        <v/>
      </c>
      <c r="U70" s="73" t="str">
        <f>IF($S70="","",VLOOKUP($S70,'(種目・作業用)'!$A$2:$D$37,3,FALSE))</f>
        <v/>
      </c>
      <c r="V70" s="73" t="str">
        <f>IF($S70="","",VLOOKUP($S70,'(種目・作業用)'!$A$2:$D$37,4,FALSE))</f>
        <v/>
      </c>
      <c r="W70" s="74"/>
      <c r="X70" s="4" t="str">
        <f t="shared" si="30"/>
        <v/>
      </c>
      <c r="Y70" s="4" t="str">
        <f t="shared" si="23"/>
        <v/>
      </c>
      <c r="Z70" s="4" t="str">
        <f t="shared" si="24"/>
        <v/>
      </c>
      <c r="AA70" s="4" t="str">
        <f t="shared" si="25"/>
        <v/>
      </c>
      <c r="AB70" s="77" t="str">
        <f t="shared" si="37"/>
        <v/>
      </c>
      <c r="AC70" s="3" t="str">
        <f t="shared" si="31"/>
        <v/>
      </c>
      <c r="AD70" s="4" t="str">
        <f t="shared" si="41"/>
        <v/>
      </c>
      <c r="AE70" s="4"/>
      <c r="AF70" s="4" t="str">
        <f t="shared" si="28"/>
        <v/>
      </c>
      <c r="AG70" s="4" t="s">
        <v>880</v>
      </c>
      <c r="AH70" s="1"/>
      <c r="AI70" s="1" t="str">
        <f t="shared" si="29"/>
        <v>　</v>
      </c>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row>
    <row r="71" spans="1:110" customFormat="1" ht="24.95" customHeight="1" x14ac:dyDescent="0.15">
      <c r="A71" s="27"/>
      <c r="B71" s="28"/>
      <c r="C71" s="29"/>
      <c r="D71" s="29"/>
      <c r="E71" s="35"/>
      <c r="F71" s="35"/>
      <c r="G71" s="35"/>
      <c r="H71" s="35"/>
      <c r="I71" s="35"/>
      <c r="J71" s="36" t="s">
        <v>1194</v>
      </c>
      <c r="K71" s="199">
        <f>基礎データ!$C$5</f>
        <v>0</v>
      </c>
      <c r="L71" s="199"/>
      <c r="M71" s="199"/>
      <c r="N71" s="30" t="s">
        <v>14</v>
      </c>
      <c r="O71" s="1"/>
      <c r="P71" s="1"/>
      <c r="Q71" s="1"/>
      <c r="R71" s="1"/>
      <c r="S71" s="22"/>
      <c r="T71" s="1"/>
      <c r="U71" s="1"/>
      <c r="V71" s="1"/>
      <c r="W71" s="1"/>
      <c r="X71" s="1"/>
      <c r="Y71" s="1"/>
      <c r="Z71" s="1"/>
      <c r="AA71" s="1"/>
      <c r="AB71" s="76"/>
      <c r="AC71" s="1"/>
      <c r="AD71" s="1"/>
      <c r="AE71" s="1"/>
      <c r="AF71" s="1"/>
      <c r="AG71" s="1"/>
      <c r="AH71" s="1"/>
      <c r="AI71" s="1"/>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row>
    <row r="72" spans="1:110" customFormat="1" ht="7.5" customHeight="1" x14ac:dyDescent="0.15">
      <c r="A72" s="37"/>
      <c r="B72" s="38"/>
      <c r="C72" s="39"/>
      <c r="D72" s="39"/>
      <c r="E72" s="40"/>
      <c r="F72" s="40"/>
      <c r="G72" s="40"/>
      <c r="H72" s="40"/>
      <c r="I72" s="40"/>
      <c r="J72" s="38"/>
      <c r="K72" s="38"/>
      <c r="L72" s="38"/>
      <c r="M72" s="38"/>
      <c r="N72" s="41"/>
      <c r="O72" s="1"/>
      <c r="P72" s="1"/>
      <c r="Q72" s="1"/>
      <c r="R72" s="1"/>
      <c r="S72" s="22"/>
      <c r="T72" s="1"/>
      <c r="U72" s="1"/>
      <c r="V72" s="1"/>
      <c r="W72" s="1"/>
      <c r="X72" s="1"/>
      <c r="Y72" s="1"/>
      <c r="Z72" s="1"/>
      <c r="AA72" s="1"/>
      <c r="AB72" s="76"/>
      <c r="AC72" s="1"/>
      <c r="AD72" s="1"/>
      <c r="AE72" s="1"/>
      <c r="AF72" s="1"/>
      <c r="AG72" s="1"/>
      <c r="AH72" s="1"/>
      <c r="AI72" s="1"/>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row>
    <row r="73" spans="1:110" customFormat="1" ht="22.5" customHeight="1" x14ac:dyDescent="0.15">
      <c r="A73" s="160" t="s">
        <v>1075</v>
      </c>
      <c r="B73" s="156"/>
      <c r="C73" s="156"/>
      <c r="D73" s="156"/>
      <c r="E73" s="156"/>
      <c r="F73" s="156"/>
      <c r="G73" s="156"/>
      <c r="H73" s="156"/>
      <c r="I73" s="156"/>
      <c r="J73" s="156"/>
      <c r="K73" s="156"/>
      <c r="L73" s="156"/>
      <c r="M73" s="156"/>
      <c r="N73" s="161"/>
      <c r="O73" s="1"/>
      <c r="P73" s="1"/>
      <c r="Q73" s="1"/>
      <c r="R73" s="1"/>
      <c r="S73" s="22"/>
      <c r="T73" s="1"/>
      <c r="U73" s="1"/>
      <c r="V73" s="1"/>
      <c r="W73" s="1"/>
      <c r="X73" s="1"/>
      <c r="Y73" s="1"/>
      <c r="Z73" s="1"/>
      <c r="AA73" s="1"/>
      <c r="AB73" s="76"/>
      <c r="AC73" s="1"/>
      <c r="AD73" s="1"/>
      <c r="AE73" s="1"/>
      <c r="AF73" s="1"/>
      <c r="AG73" s="1"/>
      <c r="AH73" s="1"/>
      <c r="AI73" s="1"/>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row>
    <row r="74" spans="1:110" customFormat="1" ht="7.5" customHeight="1" x14ac:dyDescent="0.15">
      <c r="A74" s="42"/>
      <c r="B74" s="20"/>
      <c r="C74" s="20"/>
      <c r="D74" s="20"/>
      <c r="E74" s="20"/>
      <c r="F74" s="20"/>
      <c r="G74" s="20"/>
      <c r="H74" s="20"/>
      <c r="I74" s="20"/>
      <c r="J74" s="20"/>
      <c r="K74" s="20"/>
      <c r="L74" s="20"/>
      <c r="M74" s="20"/>
      <c r="N74" s="43"/>
      <c r="O74" s="1"/>
      <c r="P74" s="1"/>
      <c r="Q74" s="1"/>
      <c r="R74" s="1"/>
      <c r="S74" s="22"/>
      <c r="T74" s="1"/>
      <c r="U74" s="1"/>
      <c r="V74" s="1"/>
      <c r="W74" s="1"/>
      <c r="X74" s="1"/>
      <c r="Y74" s="1"/>
      <c r="Z74" s="1"/>
      <c r="AA74" s="1"/>
      <c r="AB74" s="76"/>
      <c r="AC74" s="1"/>
      <c r="AD74" s="1"/>
      <c r="AE74" s="1"/>
      <c r="AF74" s="1"/>
      <c r="AG74" s="1"/>
      <c r="AH74" s="1"/>
      <c r="AI74" s="1"/>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row>
    <row r="75" spans="1:110" customFormat="1" x14ac:dyDescent="0.15">
      <c r="A75" s="44"/>
      <c r="B75" s="45"/>
      <c r="C75" s="46" t="s">
        <v>15</v>
      </c>
      <c r="D75" s="45"/>
      <c r="E75" s="45"/>
      <c r="F75" s="45"/>
      <c r="G75" s="45"/>
      <c r="H75" s="45"/>
      <c r="I75" s="45"/>
      <c r="J75" s="45"/>
      <c r="K75" s="45"/>
      <c r="L75" s="45"/>
      <c r="M75" s="45"/>
      <c r="N75" s="47"/>
      <c r="O75" s="1"/>
      <c r="P75" s="1"/>
      <c r="Q75" s="1"/>
      <c r="R75" s="1"/>
      <c r="S75" s="22"/>
      <c r="T75" s="1"/>
      <c r="U75" s="1"/>
      <c r="V75" s="1"/>
      <c r="W75" s="1"/>
      <c r="X75" s="1"/>
      <c r="Y75" s="1"/>
      <c r="Z75" s="1"/>
      <c r="AA75" s="1"/>
      <c r="AB75" s="76"/>
      <c r="AC75" s="1"/>
      <c r="AD75" s="1"/>
      <c r="AE75" s="1"/>
      <c r="AF75" s="1"/>
      <c r="AG75" s="1"/>
      <c r="AH75" s="1"/>
      <c r="AI75" s="1"/>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row>
    <row r="76" spans="1:110" customFormat="1" x14ac:dyDescent="0.15">
      <c r="A76" s="42"/>
      <c r="B76" s="20"/>
      <c r="C76" s="20"/>
      <c r="D76" s="20"/>
      <c r="E76" s="20"/>
      <c r="F76" s="20"/>
      <c r="G76" s="20"/>
      <c r="H76" s="20"/>
      <c r="I76" s="20"/>
      <c r="J76" s="20"/>
      <c r="K76" s="20"/>
      <c r="L76" s="20"/>
      <c r="M76" s="20"/>
      <c r="N76" s="43"/>
      <c r="O76" s="1"/>
      <c r="P76" s="1"/>
      <c r="Q76" s="1"/>
      <c r="R76" s="1"/>
      <c r="S76" s="22"/>
      <c r="T76" s="1"/>
      <c r="U76" s="1"/>
      <c r="V76" s="1"/>
      <c r="W76" s="1"/>
      <c r="X76" s="1"/>
      <c r="Y76" s="1"/>
      <c r="Z76" s="1"/>
      <c r="AA76" s="1"/>
      <c r="AB76" s="76"/>
      <c r="AC76" s="1"/>
      <c r="AD76" s="1"/>
      <c r="AE76" s="1"/>
      <c r="AF76" s="1"/>
      <c r="AG76" s="1"/>
      <c r="AH76" s="1"/>
      <c r="AI76" s="1"/>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row>
    <row r="77" spans="1:110" customFormat="1" x14ac:dyDescent="0.15">
      <c r="A77" s="42"/>
      <c r="B77" s="20"/>
      <c r="C77" s="162" t="str">
        <f>C37</f>
        <v>2026 年 　月　　日</v>
      </c>
      <c r="D77" s="162"/>
      <c r="E77" s="20"/>
      <c r="F77" s="20"/>
      <c r="G77" s="20"/>
      <c r="H77" s="20"/>
      <c r="I77" s="20"/>
      <c r="J77" s="20"/>
      <c r="L77" s="120"/>
      <c r="M77" s="20"/>
      <c r="N77" s="43"/>
      <c r="O77" s="1"/>
      <c r="P77" s="1"/>
      <c r="Q77" s="1"/>
      <c r="R77" s="1"/>
      <c r="S77" s="22"/>
      <c r="T77" s="1"/>
      <c r="U77" s="1"/>
      <c r="V77" s="1"/>
      <c r="W77" s="1"/>
      <c r="X77" s="1"/>
      <c r="Y77" s="1"/>
      <c r="Z77" s="1"/>
      <c r="AA77" s="1"/>
      <c r="AB77" s="76"/>
      <c r="AC77" s="1"/>
      <c r="AD77" s="1"/>
      <c r="AE77" s="1"/>
      <c r="AF77" s="1"/>
      <c r="AG77" s="1"/>
      <c r="AH77" s="1"/>
      <c r="AI77" s="1"/>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row>
    <row r="78" spans="1:110" customFormat="1" ht="22.5" customHeight="1" x14ac:dyDescent="0.15">
      <c r="A78" s="42"/>
      <c r="B78" s="20"/>
      <c r="C78" s="57"/>
      <c r="D78" s="156">
        <f>基礎データ!$C$2</f>
        <v>0</v>
      </c>
      <c r="E78" s="156"/>
      <c r="F78" s="156"/>
      <c r="G78" s="156"/>
      <c r="H78" s="156"/>
      <c r="I78" s="156"/>
      <c r="J78" s="156"/>
      <c r="K78" s="156"/>
      <c r="L78" s="156"/>
      <c r="M78" s="156"/>
      <c r="N78" s="43"/>
      <c r="O78" s="1"/>
      <c r="P78" s="1"/>
      <c r="Q78" s="1"/>
      <c r="R78" s="1"/>
      <c r="S78" s="22"/>
      <c r="T78" s="1"/>
      <c r="U78" s="1"/>
      <c r="V78" s="1"/>
      <c r="W78" s="1"/>
      <c r="X78" s="1"/>
      <c r="Y78" s="1"/>
      <c r="Z78" s="1"/>
      <c r="AA78" s="1"/>
      <c r="AB78" s="76"/>
      <c r="AC78" s="1"/>
      <c r="AD78" s="1"/>
      <c r="AE78" s="1"/>
      <c r="AF78" s="1"/>
      <c r="AG78" s="1"/>
      <c r="AH78" s="1"/>
      <c r="AI78" s="1"/>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row>
    <row r="79" spans="1:110" customFormat="1" ht="22.5" customHeight="1" x14ac:dyDescent="0.15">
      <c r="A79" s="42"/>
      <c r="B79" s="20"/>
      <c r="C79" s="128"/>
      <c r="D79" s="128"/>
      <c r="E79" s="121"/>
      <c r="F79" s="121"/>
      <c r="H79" s="128"/>
      <c r="I79" s="128"/>
      <c r="J79" s="128" t="s">
        <v>1089</v>
      </c>
      <c r="K79" s="156">
        <f>基礎データ!$C$4</f>
        <v>0</v>
      </c>
      <c r="L79" s="156"/>
      <c r="M79" s="31" t="s">
        <v>1088</v>
      </c>
      <c r="N79" s="43"/>
      <c r="O79" s="1"/>
      <c r="P79" s="1"/>
      <c r="Q79" s="1"/>
      <c r="R79" s="1"/>
      <c r="S79" s="22"/>
      <c r="T79" s="1"/>
      <c r="U79" s="1"/>
      <c r="V79" s="1"/>
      <c r="W79" s="1"/>
      <c r="X79" s="1"/>
      <c r="Y79" s="1"/>
      <c r="Z79" s="1"/>
      <c r="AA79" s="1"/>
      <c r="AB79" s="76"/>
      <c r="AC79" s="1"/>
      <c r="AD79" s="1"/>
      <c r="AE79" s="1"/>
      <c r="AF79" s="1"/>
      <c r="AG79" s="1"/>
      <c r="AH79" s="1"/>
      <c r="AI79" s="1"/>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row>
    <row r="80" spans="1:110" customFormat="1" ht="22.5" customHeight="1" x14ac:dyDescent="0.15">
      <c r="A80" s="48"/>
      <c r="B80" s="49"/>
      <c r="C80" s="50"/>
      <c r="D80" s="50"/>
      <c r="E80" s="122"/>
      <c r="F80" s="122"/>
      <c r="G80" s="53"/>
      <c r="H80" s="50"/>
      <c r="I80" s="50"/>
      <c r="J80" s="50"/>
      <c r="K80" s="122"/>
      <c r="L80" s="122"/>
      <c r="M80" s="51"/>
      <c r="N80" s="52"/>
      <c r="O80" s="1"/>
      <c r="P80" s="1"/>
      <c r="Q80" s="1"/>
      <c r="R80" s="1"/>
      <c r="S80" s="22"/>
      <c r="T80" s="1"/>
      <c r="U80" s="1"/>
      <c r="V80" s="1"/>
      <c r="W80" s="1"/>
      <c r="X80" s="1"/>
      <c r="Y80" s="1"/>
      <c r="Z80" s="1"/>
      <c r="AA80" s="1"/>
      <c r="AB80" s="76"/>
      <c r="AC80" s="1"/>
      <c r="AD80" s="1"/>
      <c r="AE80" s="1"/>
      <c r="AF80" s="1"/>
      <c r="AG80" s="1"/>
      <c r="AH80" s="1"/>
      <c r="AI80" s="1"/>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row>
    <row r="81" spans="1:35" x14ac:dyDescent="0.15">
      <c r="A81" s="20"/>
      <c r="B81" s="20"/>
      <c r="C81" s="20"/>
      <c r="D81" s="20"/>
      <c r="E81" s="20"/>
      <c r="F81" s="20"/>
      <c r="G81" s="20"/>
      <c r="H81" s="20"/>
      <c r="I81" s="20"/>
      <c r="J81" s="20"/>
      <c r="K81" s="20"/>
      <c r="L81" s="20"/>
      <c r="M81" s="20"/>
      <c r="N81" s="20"/>
      <c r="R81" s="1"/>
      <c r="S81" s="22"/>
      <c r="T81" s="1"/>
      <c r="U81" s="1"/>
      <c r="V81" s="1"/>
      <c r="W81" s="1"/>
      <c r="X81" s="1"/>
      <c r="Y81" s="1"/>
      <c r="Z81" s="1"/>
      <c r="AA81" s="1"/>
      <c r="AB81" s="1"/>
      <c r="AC81" s="1"/>
      <c r="AD81" s="1"/>
      <c r="AE81" s="1"/>
      <c r="AF81" s="1"/>
      <c r="AG81" s="1"/>
      <c r="AH81" s="1"/>
      <c r="AI81" s="1"/>
    </row>
    <row r="82" spans="1:35" x14ac:dyDescent="0.15">
      <c r="R82" s="1"/>
      <c r="S82" s="22"/>
      <c r="T82" s="1"/>
      <c r="U82" s="1"/>
      <c r="V82" s="1"/>
      <c r="W82" s="1"/>
      <c r="X82" s="1"/>
      <c r="Y82" s="1"/>
      <c r="Z82" s="1"/>
      <c r="AA82" s="1"/>
      <c r="AB82" s="1"/>
      <c r="AC82" s="1"/>
      <c r="AD82" s="1"/>
      <c r="AE82" s="1"/>
      <c r="AF82" s="1"/>
      <c r="AG82" s="1"/>
      <c r="AH82" s="1"/>
      <c r="AI82" s="1"/>
    </row>
    <row r="83" spans="1:35" x14ac:dyDescent="0.15">
      <c r="R83" s="1"/>
      <c r="S83" s="22"/>
      <c r="T83" s="1"/>
      <c r="U83" s="1"/>
      <c r="V83" s="1"/>
      <c r="W83" s="1"/>
      <c r="X83" s="1"/>
      <c r="Y83" s="1"/>
      <c r="Z83" s="1"/>
      <c r="AA83" s="1"/>
      <c r="AB83" s="1"/>
      <c r="AC83" s="1"/>
      <c r="AD83" s="1"/>
      <c r="AE83" s="1"/>
      <c r="AF83" s="1"/>
      <c r="AG83" s="1"/>
      <c r="AH83" s="1"/>
      <c r="AI83" s="1"/>
    </row>
    <row r="84" spans="1:35" x14ac:dyDescent="0.15">
      <c r="R84" s="1"/>
      <c r="S84" s="22"/>
      <c r="T84" s="1"/>
      <c r="U84" s="1"/>
      <c r="V84" s="1"/>
      <c r="W84" s="1"/>
      <c r="X84" s="1"/>
      <c r="Y84" s="1"/>
      <c r="Z84" s="1"/>
      <c r="AA84" s="1"/>
      <c r="AB84" s="1"/>
      <c r="AC84" s="1"/>
      <c r="AD84" s="1"/>
      <c r="AE84" s="1"/>
      <c r="AF84" s="1"/>
      <c r="AG84" s="1"/>
      <c r="AH84" s="1"/>
      <c r="AI84" s="1"/>
    </row>
    <row r="85" spans="1:35" x14ac:dyDescent="0.15">
      <c r="R85" s="1"/>
      <c r="S85" s="22"/>
      <c r="T85" s="1"/>
      <c r="U85" s="1"/>
      <c r="V85" s="1"/>
      <c r="W85" s="1"/>
      <c r="X85" s="1"/>
      <c r="Y85" s="1"/>
      <c r="Z85" s="1"/>
      <c r="AA85" s="1"/>
      <c r="AB85" s="1"/>
      <c r="AC85" s="1"/>
      <c r="AD85" s="1"/>
      <c r="AE85" s="1"/>
      <c r="AF85" s="1"/>
      <c r="AG85" s="1"/>
      <c r="AH85" s="1"/>
      <c r="AI85" s="1"/>
    </row>
    <row r="86" spans="1:35" x14ac:dyDescent="0.15">
      <c r="R86" s="1"/>
      <c r="S86" s="22"/>
      <c r="T86" s="1"/>
      <c r="U86" s="1"/>
      <c r="V86" s="1"/>
      <c r="W86" s="1"/>
      <c r="X86" s="1"/>
      <c r="Y86" s="1"/>
      <c r="Z86" s="1"/>
      <c r="AA86" s="1"/>
      <c r="AB86" s="1"/>
      <c r="AC86" s="1"/>
      <c r="AD86" s="1"/>
      <c r="AE86" s="1"/>
      <c r="AF86" s="1"/>
      <c r="AG86" s="1"/>
      <c r="AH86" s="1"/>
      <c r="AI86" s="1"/>
    </row>
    <row r="87" spans="1:35" x14ac:dyDescent="0.15">
      <c r="R87" s="1"/>
      <c r="S87" s="22"/>
      <c r="T87" s="1"/>
      <c r="U87" s="1"/>
      <c r="V87" s="1"/>
      <c r="W87" s="1"/>
      <c r="X87" s="1"/>
      <c r="Y87" s="1"/>
      <c r="Z87" s="1"/>
      <c r="AA87" s="1"/>
      <c r="AB87" s="1"/>
      <c r="AC87" s="1"/>
      <c r="AD87" s="1"/>
      <c r="AE87" s="1"/>
      <c r="AF87" s="1"/>
      <c r="AG87" s="1"/>
      <c r="AH87" s="1"/>
      <c r="AI87" s="1"/>
    </row>
    <row r="88" spans="1:35" x14ac:dyDescent="0.15">
      <c r="R88" s="1"/>
      <c r="S88" s="22"/>
      <c r="T88" s="1"/>
      <c r="U88" s="1"/>
      <c r="V88" s="1"/>
      <c r="W88" s="1"/>
      <c r="X88" s="1"/>
      <c r="Y88" s="1"/>
      <c r="Z88" s="1"/>
      <c r="AA88" s="1"/>
      <c r="AB88" s="1"/>
      <c r="AC88" s="1"/>
      <c r="AD88" s="1"/>
      <c r="AE88" s="1"/>
      <c r="AF88" s="1"/>
      <c r="AG88" s="1"/>
      <c r="AH88" s="1"/>
      <c r="AI88" s="1"/>
    </row>
    <row r="89" spans="1:35" x14ac:dyDescent="0.15">
      <c r="R89" s="1"/>
      <c r="S89" s="22"/>
      <c r="T89" s="1"/>
      <c r="U89" s="1"/>
      <c r="V89" s="1"/>
      <c r="W89" s="1"/>
      <c r="X89" s="1"/>
      <c r="Y89" s="1"/>
      <c r="Z89" s="1"/>
      <c r="AA89" s="1"/>
      <c r="AB89" s="1"/>
      <c r="AC89" s="1"/>
      <c r="AD89" s="1"/>
      <c r="AE89" s="1"/>
      <c r="AF89" s="1"/>
      <c r="AG89" s="1"/>
      <c r="AH89" s="1"/>
      <c r="AI89" s="1"/>
    </row>
    <row r="90" spans="1:35" x14ac:dyDescent="0.15">
      <c r="R90" s="1"/>
      <c r="S90" s="22"/>
      <c r="T90" s="1"/>
      <c r="U90" s="1"/>
      <c r="V90" s="1"/>
      <c r="W90" s="1"/>
      <c r="X90" s="1"/>
      <c r="Y90" s="1"/>
      <c r="Z90" s="1"/>
      <c r="AA90" s="1"/>
      <c r="AB90" s="1"/>
      <c r="AC90" s="1"/>
      <c r="AD90" s="1"/>
      <c r="AE90" s="1"/>
      <c r="AF90" s="1"/>
      <c r="AG90" s="1"/>
      <c r="AH90" s="1"/>
      <c r="AI90" s="1"/>
    </row>
    <row r="91" spans="1:35" x14ac:dyDescent="0.15">
      <c r="R91" s="1"/>
      <c r="S91" s="22"/>
      <c r="T91" s="1"/>
      <c r="U91" s="1"/>
      <c r="V91" s="1"/>
      <c r="W91" s="1"/>
      <c r="X91" s="1"/>
      <c r="Y91" s="1"/>
      <c r="Z91" s="1"/>
      <c r="AA91" s="1"/>
      <c r="AB91" s="1"/>
      <c r="AC91" s="1"/>
      <c r="AD91" s="1"/>
      <c r="AE91" s="1"/>
      <c r="AF91" s="1"/>
      <c r="AG91" s="1"/>
      <c r="AH91" s="1"/>
      <c r="AI91" s="1"/>
    </row>
    <row r="92" spans="1:35" x14ac:dyDescent="0.15">
      <c r="R92" s="1"/>
      <c r="S92" s="22"/>
      <c r="T92" s="1"/>
      <c r="U92" s="1"/>
      <c r="V92" s="1"/>
      <c r="W92" s="1"/>
      <c r="X92" s="1"/>
      <c r="Y92" s="1"/>
      <c r="Z92" s="1"/>
      <c r="AA92" s="1"/>
      <c r="AB92" s="1"/>
      <c r="AC92" s="1"/>
      <c r="AD92" s="1"/>
      <c r="AE92" s="1"/>
      <c r="AF92" s="1"/>
      <c r="AG92" s="1"/>
      <c r="AH92" s="1"/>
      <c r="AI92" s="1"/>
    </row>
    <row r="93" spans="1:35" x14ac:dyDescent="0.15">
      <c r="R93" s="1"/>
      <c r="S93" s="22"/>
      <c r="T93" s="1"/>
      <c r="U93" s="1"/>
      <c r="V93" s="1"/>
      <c r="W93" s="1"/>
      <c r="X93" s="1"/>
      <c r="Y93" s="1"/>
      <c r="Z93" s="1"/>
      <c r="AA93" s="1"/>
      <c r="AB93" s="1"/>
      <c r="AC93" s="1"/>
      <c r="AD93" s="1"/>
      <c r="AE93" s="1"/>
      <c r="AF93" s="1"/>
      <c r="AG93" s="1"/>
      <c r="AH93" s="1"/>
      <c r="AI93" s="1"/>
    </row>
    <row r="94" spans="1:35" x14ac:dyDescent="0.15">
      <c r="R94" s="1"/>
      <c r="S94" s="22"/>
      <c r="T94" s="1"/>
      <c r="U94" s="1"/>
      <c r="V94" s="1"/>
      <c r="W94" s="1"/>
      <c r="X94" s="1"/>
      <c r="Y94" s="1"/>
      <c r="Z94" s="1"/>
      <c r="AA94" s="1"/>
      <c r="AB94" s="1"/>
      <c r="AC94" s="1"/>
      <c r="AD94" s="1"/>
      <c r="AE94" s="1"/>
      <c r="AF94" s="1"/>
      <c r="AG94" s="1"/>
      <c r="AH94" s="1"/>
      <c r="AI94" s="1"/>
    </row>
    <row r="95" spans="1:35" x14ac:dyDescent="0.15">
      <c r="R95" s="1"/>
      <c r="S95" s="22"/>
      <c r="T95" s="1"/>
      <c r="U95" s="1"/>
      <c r="V95" s="1"/>
      <c r="W95" s="1"/>
      <c r="X95" s="1"/>
      <c r="Y95" s="1"/>
      <c r="Z95" s="1"/>
      <c r="AA95" s="1"/>
      <c r="AB95" s="1"/>
      <c r="AC95" s="1"/>
      <c r="AD95" s="1"/>
      <c r="AE95" s="1"/>
      <c r="AF95" s="1"/>
      <c r="AG95" s="1"/>
      <c r="AH95" s="1"/>
      <c r="AI95" s="1"/>
    </row>
    <row r="96" spans="1:35" x14ac:dyDescent="0.15">
      <c r="R96" s="1"/>
      <c r="S96" s="22"/>
      <c r="T96" s="1"/>
      <c r="U96" s="1"/>
      <c r="V96" s="1"/>
      <c r="W96" s="1"/>
      <c r="X96" s="1"/>
      <c r="Y96" s="1"/>
      <c r="Z96" s="1"/>
      <c r="AA96" s="1"/>
      <c r="AB96" s="1"/>
      <c r="AC96" s="1"/>
      <c r="AD96" s="1"/>
      <c r="AE96" s="1"/>
      <c r="AF96" s="1"/>
      <c r="AG96" s="1"/>
      <c r="AH96" s="1"/>
      <c r="AI96" s="1"/>
    </row>
    <row r="97" spans="18:35" x14ac:dyDescent="0.15">
      <c r="R97" s="1"/>
      <c r="S97" s="22"/>
      <c r="T97" s="1"/>
      <c r="U97" s="1"/>
      <c r="V97" s="1"/>
      <c r="W97" s="1"/>
      <c r="X97" s="1"/>
      <c r="Y97" s="1"/>
      <c r="Z97" s="1"/>
      <c r="AA97" s="1"/>
      <c r="AB97" s="1"/>
      <c r="AC97" s="1"/>
      <c r="AD97" s="1"/>
      <c r="AE97" s="1"/>
      <c r="AF97" s="1"/>
      <c r="AG97" s="1"/>
      <c r="AH97" s="1"/>
      <c r="AI97" s="1"/>
    </row>
    <row r="98" spans="18:35" x14ac:dyDescent="0.15">
      <c r="R98" s="1"/>
      <c r="S98" s="22"/>
      <c r="T98" s="1"/>
      <c r="U98" s="1"/>
      <c r="V98" s="1"/>
      <c r="W98" s="1"/>
      <c r="X98" s="1"/>
      <c r="Y98" s="1"/>
      <c r="Z98" s="1"/>
      <c r="AA98" s="1"/>
      <c r="AB98" s="1"/>
      <c r="AC98" s="1"/>
      <c r="AD98" s="1"/>
      <c r="AE98" s="1"/>
      <c r="AF98" s="1"/>
      <c r="AG98" s="1"/>
      <c r="AH98" s="1"/>
      <c r="AI98" s="1"/>
    </row>
    <row r="99" spans="18:35" x14ac:dyDescent="0.15">
      <c r="R99" s="1"/>
      <c r="S99" s="22"/>
      <c r="T99" s="1"/>
      <c r="U99" s="1"/>
      <c r="V99" s="1"/>
      <c r="W99" s="1"/>
      <c r="X99" s="1"/>
      <c r="Y99" s="1"/>
      <c r="Z99" s="1"/>
      <c r="AA99" s="1"/>
      <c r="AB99" s="1"/>
      <c r="AC99" s="1"/>
      <c r="AD99" s="1"/>
      <c r="AE99" s="1"/>
      <c r="AF99" s="1"/>
      <c r="AG99" s="1"/>
      <c r="AH99" s="1"/>
      <c r="AI99" s="1"/>
    </row>
    <row r="100" spans="18:35" x14ac:dyDescent="0.15">
      <c r="R100" s="1"/>
      <c r="S100" s="22"/>
      <c r="T100" s="1"/>
      <c r="U100" s="1"/>
      <c r="V100" s="1"/>
      <c r="W100" s="1"/>
      <c r="X100" s="1"/>
      <c r="Y100" s="1"/>
      <c r="Z100" s="1"/>
      <c r="AA100" s="1"/>
      <c r="AB100" s="1"/>
      <c r="AC100" s="1"/>
      <c r="AD100" s="1"/>
      <c r="AE100" s="1"/>
      <c r="AF100" s="1"/>
      <c r="AG100" s="1"/>
      <c r="AH100" s="1"/>
      <c r="AI100" s="1"/>
    </row>
    <row r="101" spans="18:35" x14ac:dyDescent="0.15">
      <c r="R101" s="1"/>
      <c r="S101" s="22"/>
      <c r="T101" s="1"/>
      <c r="U101" s="1"/>
      <c r="V101" s="1"/>
      <c r="W101" s="1"/>
      <c r="X101" s="1"/>
      <c r="Y101" s="1"/>
      <c r="Z101" s="1"/>
      <c r="AA101" s="1"/>
      <c r="AB101" s="1"/>
      <c r="AC101" s="1"/>
      <c r="AD101" s="1"/>
      <c r="AE101" s="1"/>
      <c r="AF101" s="1"/>
      <c r="AG101" s="1"/>
      <c r="AH101" s="1"/>
      <c r="AI101" s="1"/>
    </row>
    <row r="102" spans="18:35" x14ac:dyDescent="0.15">
      <c r="R102" s="1"/>
      <c r="S102" s="22"/>
      <c r="T102" s="1"/>
      <c r="U102" s="1"/>
      <c r="V102" s="1"/>
      <c r="W102" s="1"/>
      <c r="X102" s="1"/>
      <c r="Y102" s="1"/>
      <c r="Z102" s="1"/>
      <c r="AA102" s="1"/>
      <c r="AB102" s="1"/>
      <c r="AC102" s="1"/>
      <c r="AD102" s="1"/>
      <c r="AE102" s="1"/>
      <c r="AF102" s="1"/>
      <c r="AG102" s="1"/>
      <c r="AH102" s="1"/>
      <c r="AI102" s="1"/>
    </row>
    <row r="103" spans="18:35" x14ac:dyDescent="0.15">
      <c r="R103" s="1"/>
      <c r="S103" s="22"/>
      <c r="T103" s="1"/>
      <c r="U103" s="1"/>
      <c r="V103" s="1"/>
      <c r="W103" s="1"/>
      <c r="X103" s="1"/>
      <c r="Y103" s="1"/>
      <c r="Z103" s="1"/>
      <c r="AA103" s="1"/>
      <c r="AB103" s="1"/>
      <c r="AC103" s="1"/>
      <c r="AD103" s="1"/>
      <c r="AE103" s="1"/>
      <c r="AF103" s="1"/>
      <c r="AG103" s="1"/>
      <c r="AH103" s="1"/>
      <c r="AI103" s="1"/>
    </row>
    <row r="104" spans="18:35" x14ac:dyDescent="0.15">
      <c r="R104" s="1"/>
      <c r="S104" s="22"/>
      <c r="T104" s="1"/>
      <c r="U104" s="1"/>
      <c r="V104" s="1"/>
      <c r="W104" s="1"/>
      <c r="X104" s="1"/>
      <c r="Y104" s="1"/>
      <c r="Z104" s="1"/>
      <c r="AA104" s="1"/>
      <c r="AB104" s="1"/>
      <c r="AC104" s="1"/>
      <c r="AD104" s="1"/>
      <c r="AE104" s="1"/>
      <c r="AF104" s="1"/>
      <c r="AG104" s="1"/>
      <c r="AH104" s="1"/>
      <c r="AI104" s="1"/>
    </row>
    <row r="105" spans="18:35" x14ac:dyDescent="0.15">
      <c r="R105" s="1"/>
      <c r="S105" s="22"/>
      <c r="T105" s="1"/>
      <c r="U105" s="1"/>
      <c r="V105" s="1"/>
      <c r="W105" s="1"/>
      <c r="X105" s="1"/>
      <c r="Y105" s="1"/>
      <c r="Z105" s="1"/>
      <c r="AA105" s="1"/>
      <c r="AB105" s="1"/>
      <c r="AC105" s="1"/>
      <c r="AD105" s="1"/>
      <c r="AE105" s="1"/>
      <c r="AF105" s="1"/>
      <c r="AG105" s="1"/>
      <c r="AH105" s="1"/>
      <c r="AI105" s="1"/>
    </row>
    <row r="106" spans="18:35" x14ac:dyDescent="0.15">
      <c r="R106" s="1"/>
      <c r="S106" s="22"/>
      <c r="T106" s="1"/>
      <c r="U106" s="1"/>
      <c r="V106" s="1"/>
      <c r="W106" s="1"/>
      <c r="X106" s="1"/>
      <c r="Y106" s="1"/>
      <c r="Z106" s="1"/>
      <c r="AA106" s="1"/>
      <c r="AB106" s="1"/>
      <c r="AC106" s="1"/>
      <c r="AD106" s="1"/>
      <c r="AE106" s="1"/>
      <c r="AF106" s="1"/>
      <c r="AG106" s="1"/>
      <c r="AH106" s="1"/>
      <c r="AI106" s="1"/>
    </row>
    <row r="107" spans="18:35" x14ac:dyDescent="0.15">
      <c r="R107" s="1"/>
      <c r="S107" s="22"/>
      <c r="T107" s="1"/>
      <c r="U107" s="1"/>
      <c r="V107" s="1"/>
      <c r="W107" s="1"/>
      <c r="X107" s="1"/>
      <c r="Y107" s="1"/>
      <c r="Z107" s="1"/>
      <c r="AA107" s="1"/>
      <c r="AB107" s="1"/>
      <c r="AC107" s="1"/>
      <c r="AD107" s="1"/>
      <c r="AE107" s="1"/>
      <c r="AF107" s="1"/>
      <c r="AG107" s="1"/>
      <c r="AH107" s="1"/>
      <c r="AI107" s="1"/>
    </row>
    <row r="108" spans="18:35" x14ac:dyDescent="0.15">
      <c r="R108" s="1"/>
      <c r="S108" s="22"/>
      <c r="T108" s="1"/>
      <c r="U108" s="1"/>
      <c r="V108" s="1"/>
      <c r="W108" s="1"/>
      <c r="X108" s="1"/>
      <c r="Y108" s="1"/>
      <c r="Z108" s="1"/>
      <c r="AA108" s="1"/>
      <c r="AB108" s="1"/>
      <c r="AC108" s="1"/>
      <c r="AD108" s="1"/>
      <c r="AE108" s="1"/>
      <c r="AF108" s="1"/>
      <c r="AG108" s="1"/>
      <c r="AH108" s="1"/>
      <c r="AI108" s="1"/>
    </row>
    <row r="109" spans="18:35" x14ac:dyDescent="0.15">
      <c r="R109" s="1"/>
      <c r="S109" s="22"/>
      <c r="T109" s="1"/>
      <c r="U109" s="1"/>
      <c r="V109" s="1"/>
      <c r="W109" s="1"/>
      <c r="X109" s="1"/>
      <c r="Y109" s="1"/>
      <c r="Z109" s="1"/>
      <c r="AA109" s="1"/>
      <c r="AB109" s="1"/>
      <c r="AC109" s="1"/>
      <c r="AD109" s="1"/>
      <c r="AE109" s="1"/>
      <c r="AF109" s="1"/>
      <c r="AG109" s="1"/>
      <c r="AH109" s="1"/>
      <c r="AI109" s="1"/>
    </row>
    <row r="110" spans="18:35" x14ac:dyDescent="0.15">
      <c r="R110" s="1"/>
      <c r="S110" s="22"/>
      <c r="T110" s="1"/>
      <c r="U110" s="1"/>
      <c r="V110" s="1"/>
      <c r="W110" s="1"/>
      <c r="X110" s="1"/>
      <c r="Y110" s="1"/>
      <c r="Z110" s="1"/>
      <c r="AA110" s="1"/>
      <c r="AB110" s="1"/>
      <c r="AC110" s="1"/>
      <c r="AD110" s="1"/>
      <c r="AE110" s="1"/>
      <c r="AF110" s="1"/>
      <c r="AG110" s="1"/>
      <c r="AH110" s="1"/>
      <c r="AI110" s="1"/>
    </row>
    <row r="111" spans="18:35" x14ac:dyDescent="0.15">
      <c r="R111" s="1"/>
      <c r="S111" s="22"/>
      <c r="T111" s="1"/>
      <c r="U111" s="1"/>
      <c r="V111" s="1"/>
      <c r="W111" s="1"/>
      <c r="X111" s="1"/>
      <c r="Y111" s="1"/>
      <c r="Z111" s="1"/>
      <c r="AA111" s="1"/>
      <c r="AB111" s="1"/>
      <c r="AC111" s="1"/>
      <c r="AD111" s="1"/>
      <c r="AE111" s="1"/>
      <c r="AF111" s="1"/>
      <c r="AG111" s="1"/>
      <c r="AH111" s="1"/>
      <c r="AI111" s="1"/>
    </row>
    <row r="112" spans="18:35" x14ac:dyDescent="0.15">
      <c r="R112" s="1"/>
      <c r="S112" s="22"/>
      <c r="T112" s="1"/>
      <c r="U112" s="1"/>
      <c r="V112" s="1"/>
      <c r="W112" s="1"/>
      <c r="X112" s="1"/>
      <c r="Y112" s="1"/>
      <c r="Z112" s="1"/>
      <c r="AA112" s="1"/>
      <c r="AB112" s="1"/>
      <c r="AC112" s="1"/>
      <c r="AD112" s="1"/>
      <c r="AE112" s="1"/>
      <c r="AF112" s="1"/>
      <c r="AG112" s="1"/>
      <c r="AH112" s="1"/>
      <c r="AI112" s="1"/>
    </row>
    <row r="113" spans="3:35" x14ac:dyDescent="0.15">
      <c r="R113" s="1"/>
      <c r="S113" s="22"/>
      <c r="T113" s="1"/>
      <c r="U113" s="1"/>
      <c r="V113" s="1"/>
      <c r="W113" s="1"/>
      <c r="X113" s="1"/>
      <c r="Y113" s="1"/>
      <c r="Z113" s="1"/>
      <c r="AA113" s="1"/>
      <c r="AB113" s="1"/>
      <c r="AC113" s="1"/>
      <c r="AD113" s="1"/>
      <c r="AE113" s="1"/>
      <c r="AF113" s="1"/>
      <c r="AG113" s="1"/>
      <c r="AH113" s="1"/>
      <c r="AI113" s="1"/>
    </row>
    <row r="114" spans="3:35" x14ac:dyDescent="0.15">
      <c r="R114" s="1"/>
      <c r="S114" s="22"/>
      <c r="T114" s="1"/>
      <c r="U114" s="1"/>
      <c r="V114" s="1"/>
      <c r="W114" s="1"/>
      <c r="X114" s="1"/>
      <c r="Y114" s="1"/>
      <c r="Z114" s="1"/>
      <c r="AA114" s="1"/>
      <c r="AB114" s="1"/>
      <c r="AC114" s="1"/>
      <c r="AD114" s="1"/>
      <c r="AE114" s="1"/>
      <c r="AF114" s="1"/>
      <c r="AG114" s="1"/>
      <c r="AH114" s="1"/>
      <c r="AI114" s="1"/>
    </row>
    <row r="115" spans="3:35" x14ac:dyDescent="0.15">
      <c r="R115" s="1"/>
      <c r="S115" s="22"/>
      <c r="T115" s="1"/>
      <c r="U115" s="1"/>
      <c r="V115" s="1"/>
      <c r="W115" s="1"/>
      <c r="X115" s="1"/>
      <c r="Y115" s="1"/>
      <c r="Z115" s="1"/>
      <c r="AA115" s="1"/>
      <c r="AB115" s="1"/>
      <c r="AC115" s="1"/>
      <c r="AD115" s="1"/>
      <c r="AE115" s="1"/>
      <c r="AF115" s="1"/>
      <c r="AG115" s="1"/>
      <c r="AH115" s="1"/>
      <c r="AI115" s="1"/>
    </row>
    <row r="116" spans="3:35" x14ac:dyDescent="0.15">
      <c r="R116" s="1"/>
      <c r="S116" s="22"/>
      <c r="T116" s="1"/>
      <c r="U116" s="1"/>
      <c r="V116" s="1"/>
      <c r="W116" s="1"/>
      <c r="X116" s="1"/>
      <c r="Y116" s="1"/>
      <c r="Z116" s="1"/>
      <c r="AA116" s="1"/>
      <c r="AB116" s="1"/>
      <c r="AC116" s="1"/>
      <c r="AD116" s="1"/>
      <c r="AE116" s="1"/>
      <c r="AF116" s="1"/>
      <c r="AG116" s="1"/>
      <c r="AH116" s="1"/>
      <c r="AI116" s="1"/>
    </row>
    <row r="117" spans="3:35" x14ac:dyDescent="0.15">
      <c r="R117" s="1"/>
      <c r="S117" s="22"/>
      <c r="T117" s="1"/>
      <c r="U117" s="1"/>
      <c r="V117" s="1"/>
      <c r="W117" s="1"/>
      <c r="X117" s="1"/>
      <c r="Y117" s="1"/>
      <c r="Z117" s="1"/>
      <c r="AA117" s="1"/>
      <c r="AB117" s="1"/>
      <c r="AC117" s="1"/>
      <c r="AD117" s="1"/>
      <c r="AE117" s="1"/>
      <c r="AF117" s="1"/>
      <c r="AG117" s="1"/>
      <c r="AH117" s="1"/>
      <c r="AI117" s="1"/>
    </row>
    <row r="118" spans="3:35" x14ac:dyDescent="0.15">
      <c r="R118" s="1"/>
      <c r="S118" s="22"/>
      <c r="T118" s="1"/>
      <c r="U118" s="1"/>
      <c r="V118" s="1"/>
      <c r="W118" s="1"/>
      <c r="X118" s="1"/>
      <c r="Y118" s="1"/>
      <c r="Z118" s="1"/>
      <c r="AA118" s="1"/>
      <c r="AB118" s="1"/>
      <c r="AC118" s="1"/>
      <c r="AD118" s="1"/>
      <c r="AE118" s="1"/>
      <c r="AF118" s="1"/>
      <c r="AG118" s="1"/>
      <c r="AH118" s="1"/>
      <c r="AI118" s="1"/>
    </row>
    <row r="119" spans="3:35" x14ac:dyDescent="0.15">
      <c r="R119" s="1"/>
      <c r="S119" s="22"/>
      <c r="T119" s="1"/>
      <c r="U119" s="1"/>
      <c r="V119" s="1"/>
      <c r="W119" s="1"/>
      <c r="X119" s="1"/>
      <c r="Y119" s="1"/>
      <c r="Z119" s="1"/>
      <c r="AA119" s="1"/>
      <c r="AB119" s="1"/>
      <c r="AC119" s="1"/>
      <c r="AD119" s="1"/>
      <c r="AE119" s="1"/>
      <c r="AF119" s="1"/>
      <c r="AG119" s="1"/>
      <c r="AH119" s="1"/>
      <c r="AI119" s="1"/>
    </row>
    <row r="120" spans="3:35" x14ac:dyDescent="0.15">
      <c r="R120" s="1"/>
      <c r="S120" s="22"/>
      <c r="T120" s="1"/>
      <c r="U120" s="1"/>
      <c r="V120" s="1"/>
      <c r="W120" s="1"/>
      <c r="X120" s="1"/>
      <c r="Y120" s="1"/>
      <c r="Z120" s="1"/>
      <c r="AA120" s="1"/>
      <c r="AB120" s="1"/>
      <c r="AC120" s="1"/>
      <c r="AD120" s="1"/>
      <c r="AE120" s="1"/>
      <c r="AF120" s="1"/>
      <c r="AG120" s="1"/>
      <c r="AH120" s="1"/>
      <c r="AI120" s="1"/>
    </row>
    <row r="121" spans="3:35" s="1" customFormat="1" ht="12" x14ac:dyDescent="0.15">
      <c r="C121" s="1" t="s">
        <v>5</v>
      </c>
      <c r="D121" s="1" t="s">
        <v>1077</v>
      </c>
      <c r="M121" s="1" t="s">
        <v>3</v>
      </c>
      <c r="R121" s="1" t="s">
        <v>472</v>
      </c>
      <c r="S121" s="22"/>
      <c r="AB121" s="1" t="s">
        <v>468</v>
      </c>
      <c r="AG121" s="1" t="s">
        <v>871</v>
      </c>
      <c r="AH121" s="2" t="s">
        <v>875</v>
      </c>
    </row>
    <row r="122" spans="3:35" s="1" customFormat="1" ht="12" x14ac:dyDescent="0.15">
      <c r="C122" s="1" t="s">
        <v>1293</v>
      </c>
      <c r="D122" s="1" t="s">
        <v>1078</v>
      </c>
      <c r="M122" s="54">
        <v>1</v>
      </c>
      <c r="R122" s="1" t="s">
        <v>473</v>
      </c>
      <c r="S122" s="22">
        <v>100000000</v>
      </c>
      <c r="AB122" s="1" t="s">
        <v>469</v>
      </c>
      <c r="AG122" s="1" t="s">
        <v>876</v>
      </c>
      <c r="AH122" s="2" t="s">
        <v>831</v>
      </c>
    </row>
    <row r="123" spans="3:35" s="1" customFormat="1" ht="12" x14ac:dyDescent="0.15">
      <c r="C123" s="1" t="s">
        <v>1294</v>
      </c>
      <c r="D123" s="1" t="s">
        <v>1079</v>
      </c>
      <c r="M123" s="54">
        <v>2</v>
      </c>
      <c r="R123" s="1" t="s">
        <v>474</v>
      </c>
      <c r="S123" s="22">
        <v>110000000</v>
      </c>
      <c r="AB123" s="1" t="s">
        <v>471</v>
      </c>
      <c r="AG123" s="1" t="s">
        <v>877</v>
      </c>
      <c r="AH123" s="2" t="s">
        <v>832</v>
      </c>
    </row>
    <row r="124" spans="3:35" s="1" customFormat="1" ht="12" x14ac:dyDescent="0.15">
      <c r="C124" s="1" t="s">
        <v>1291</v>
      </c>
      <c r="D124" s="1" t="s">
        <v>1080</v>
      </c>
      <c r="M124" s="54">
        <v>3</v>
      </c>
      <c r="R124" s="1" t="s">
        <v>475</v>
      </c>
      <c r="S124" s="22">
        <v>120000000</v>
      </c>
      <c r="AB124" s="1" t="s">
        <v>470</v>
      </c>
      <c r="AG124" s="1" t="s">
        <v>878</v>
      </c>
      <c r="AH124" s="2" t="s">
        <v>833</v>
      </c>
    </row>
    <row r="125" spans="3:35" s="1" customFormat="1" ht="12" x14ac:dyDescent="0.15">
      <c r="C125" s="1" t="s">
        <v>1292</v>
      </c>
      <c r="D125" s="1" t="s">
        <v>1081</v>
      </c>
      <c r="M125" s="54">
        <v>4</v>
      </c>
      <c r="R125" s="1" t="s">
        <v>476</v>
      </c>
      <c r="S125" s="22">
        <v>130000000</v>
      </c>
      <c r="AG125" s="1" t="s">
        <v>879</v>
      </c>
      <c r="AH125" s="2" t="s">
        <v>834</v>
      </c>
    </row>
    <row r="126" spans="3:35" s="1" customFormat="1" ht="12" x14ac:dyDescent="0.15">
      <c r="D126" s="1" t="s">
        <v>1082</v>
      </c>
      <c r="M126" s="54">
        <v>5</v>
      </c>
      <c r="R126" s="1" t="s">
        <v>477</v>
      </c>
      <c r="S126" s="22">
        <v>140000000</v>
      </c>
      <c r="AG126" s="1" t="s">
        <v>880</v>
      </c>
      <c r="AH126" s="2" t="s">
        <v>835</v>
      </c>
    </row>
    <row r="127" spans="3:35" s="1" customFormat="1" ht="12" x14ac:dyDescent="0.15">
      <c r="M127" s="54">
        <v>6</v>
      </c>
      <c r="R127" s="1" t="s">
        <v>478</v>
      </c>
      <c r="S127" s="22">
        <v>200000000</v>
      </c>
      <c r="AG127" s="1" t="s">
        <v>881</v>
      </c>
      <c r="AH127" s="2" t="s">
        <v>836</v>
      </c>
    </row>
    <row r="128" spans="3:35" s="1" customFormat="1" ht="12" x14ac:dyDescent="0.15">
      <c r="M128" s="54" t="s">
        <v>1091</v>
      </c>
      <c r="R128" s="1" t="s">
        <v>479</v>
      </c>
      <c r="S128" s="22">
        <v>210000000</v>
      </c>
      <c r="AG128" s="1" t="s">
        <v>882</v>
      </c>
      <c r="AH128" s="2" t="s">
        <v>837</v>
      </c>
    </row>
    <row r="129" spans="1:110" s="1" customFormat="1" ht="12" x14ac:dyDescent="0.15">
      <c r="M129" s="54" t="s">
        <v>1092</v>
      </c>
      <c r="R129" s="1" t="s">
        <v>480</v>
      </c>
      <c r="S129" s="22">
        <v>220000000</v>
      </c>
      <c r="AG129" s="1" t="s">
        <v>883</v>
      </c>
      <c r="AH129" s="2" t="s">
        <v>838</v>
      </c>
    </row>
    <row r="130" spans="1:110" s="1" customFormat="1" ht="12" x14ac:dyDescent="0.15">
      <c r="M130" s="54" t="s">
        <v>1191</v>
      </c>
      <c r="R130" s="1" t="s">
        <v>481</v>
      </c>
      <c r="S130" s="22">
        <v>230000000</v>
      </c>
      <c r="AG130" s="1" t="s">
        <v>884</v>
      </c>
      <c r="AH130" s="2">
        <v>10</v>
      </c>
    </row>
    <row r="131" spans="1:110" s="1" customFormat="1" ht="12" x14ac:dyDescent="0.15">
      <c r="M131" s="54" t="s">
        <v>1192</v>
      </c>
      <c r="R131" s="1" t="s">
        <v>482</v>
      </c>
      <c r="S131" s="22">
        <v>240000000</v>
      </c>
      <c r="AG131" s="1" t="s">
        <v>885</v>
      </c>
      <c r="AH131" s="2">
        <v>11</v>
      </c>
    </row>
    <row r="132" spans="1:110" s="1" customFormat="1" ht="12" x14ac:dyDescent="0.15">
      <c r="M132" s="54" t="s">
        <v>1193</v>
      </c>
      <c r="S132" s="22"/>
      <c r="AG132" s="1" t="s">
        <v>886</v>
      </c>
      <c r="AH132" s="2">
        <v>12</v>
      </c>
    </row>
    <row r="133" spans="1:110" s="7" customFormat="1" x14ac:dyDescent="0.15">
      <c r="M133" s="54"/>
      <c r="O133" s="1"/>
      <c r="P133" s="1"/>
      <c r="Q133" s="1"/>
      <c r="R133" s="1"/>
      <c r="S133" s="22"/>
      <c r="T133" s="1"/>
      <c r="U133" s="1"/>
      <c r="V133" s="1"/>
      <c r="W133" s="1"/>
      <c r="X133" s="1"/>
      <c r="Y133" s="1"/>
      <c r="Z133" s="1"/>
      <c r="AA133" s="1"/>
      <c r="AB133" s="1"/>
      <c r="AC133" s="1"/>
      <c r="AD133" s="1"/>
      <c r="AE133" s="1"/>
      <c r="AF133" s="1"/>
      <c r="AG133" s="1" t="s">
        <v>887</v>
      </c>
      <c r="AH133" s="2">
        <v>13</v>
      </c>
      <c r="AI133" s="1"/>
    </row>
    <row r="134" spans="1:110" s="7" customFormat="1" x14ac:dyDescent="0.15">
      <c r="M134" s="54"/>
      <c r="O134" s="1"/>
      <c r="P134" s="1"/>
      <c r="Q134" s="1"/>
      <c r="R134" s="1"/>
      <c r="S134" s="22"/>
      <c r="T134" s="1"/>
      <c r="U134" s="1"/>
      <c r="V134" s="1"/>
      <c r="W134" s="1"/>
      <c r="X134" s="1"/>
      <c r="Y134" s="1"/>
      <c r="Z134" s="1"/>
      <c r="AA134" s="1"/>
      <c r="AB134" s="1"/>
      <c r="AC134" s="1"/>
      <c r="AD134" s="1"/>
      <c r="AE134" s="1"/>
      <c r="AF134" s="1"/>
      <c r="AG134" s="1" t="s">
        <v>872</v>
      </c>
      <c r="AH134" s="2">
        <v>14</v>
      </c>
      <c r="AI134" s="1"/>
    </row>
    <row r="135" spans="1:110" customFormat="1" x14ac:dyDescent="0.15">
      <c r="A135" s="9"/>
      <c r="B135" s="9"/>
      <c r="C135" s="7"/>
      <c r="D135" s="7"/>
      <c r="E135" s="9"/>
      <c r="F135" s="9"/>
      <c r="G135" s="9"/>
      <c r="H135" s="9"/>
      <c r="I135" s="9"/>
      <c r="J135" s="9"/>
      <c r="K135" s="9"/>
      <c r="L135" s="9"/>
      <c r="M135" s="54"/>
      <c r="N135" s="9"/>
      <c r="O135" s="1"/>
      <c r="P135" s="1"/>
      <c r="Q135" s="1"/>
      <c r="R135" s="1"/>
      <c r="S135" s="22"/>
      <c r="T135" s="1"/>
      <c r="U135" s="1"/>
      <c r="V135" s="1"/>
      <c r="W135" s="1"/>
      <c r="X135" s="1"/>
      <c r="Y135" s="1"/>
      <c r="Z135" s="1"/>
      <c r="AA135" s="1"/>
      <c r="AB135" s="1"/>
      <c r="AC135" s="1"/>
      <c r="AD135" s="1"/>
      <c r="AE135" s="1"/>
      <c r="AF135" s="1"/>
      <c r="AG135" s="1" t="s">
        <v>888</v>
      </c>
      <c r="AH135" s="2">
        <v>15</v>
      </c>
      <c r="AI135" s="1"/>
      <c r="AL135" s="9"/>
      <c r="AM135" s="9"/>
      <c r="AN135" s="9"/>
      <c r="AO135" s="9"/>
      <c r="AP135" s="9"/>
      <c r="AQ135" s="9"/>
      <c r="AR135" s="9"/>
      <c r="AS135" s="9"/>
      <c r="AT135" s="9"/>
      <c r="AU135" s="9"/>
      <c r="AV135" s="9"/>
      <c r="AW135" s="9"/>
      <c r="AX135" s="9"/>
      <c r="AY135" s="9"/>
      <c r="AZ135" s="9"/>
      <c r="BA135" s="9"/>
      <c r="BB135" s="9"/>
      <c r="BC135" s="9"/>
      <c r="BD135" s="9"/>
      <c r="BE135" s="9"/>
      <c r="BF135" s="9"/>
      <c r="BG135" s="9"/>
      <c r="BH135" s="9"/>
      <c r="BI135" s="9"/>
      <c r="BJ135" s="9"/>
      <c r="BK135" s="9"/>
      <c r="BL135" s="9"/>
      <c r="BM135" s="9"/>
      <c r="BN135" s="9"/>
      <c r="BO135" s="9"/>
      <c r="BP135" s="9"/>
      <c r="BQ135" s="9"/>
      <c r="BR135" s="9"/>
      <c r="BS135" s="9"/>
      <c r="BT135" s="9"/>
      <c r="BU135" s="9"/>
      <c r="BV135" s="9"/>
      <c r="BW135" s="9"/>
      <c r="BX135" s="9"/>
      <c r="BY135" s="9"/>
      <c r="BZ135" s="9"/>
      <c r="CA135" s="9"/>
      <c r="CB135" s="9"/>
      <c r="CC135" s="9"/>
      <c r="CD135" s="9"/>
      <c r="CE135" s="9"/>
      <c r="CF135" s="9"/>
      <c r="CG135" s="9"/>
      <c r="CH135" s="9"/>
      <c r="CI135" s="9"/>
      <c r="CJ135" s="9"/>
      <c r="CK135" s="9"/>
      <c r="CL135" s="9"/>
      <c r="CM135" s="9"/>
      <c r="CN135" s="9"/>
      <c r="CO135" s="9"/>
      <c r="CP135" s="9"/>
      <c r="CQ135" s="9"/>
      <c r="CR135" s="9"/>
      <c r="CS135" s="9"/>
      <c r="CT135" s="9"/>
      <c r="CU135" s="9"/>
      <c r="CV135" s="9"/>
      <c r="CW135" s="9"/>
      <c r="CX135" s="9"/>
      <c r="CY135" s="9"/>
      <c r="CZ135" s="9"/>
      <c r="DA135" s="9"/>
      <c r="DB135" s="9"/>
      <c r="DC135" s="9"/>
      <c r="DD135" s="9"/>
      <c r="DE135" s="9"/>
      <c r="DF135" s="9"/>
    </row>
    <row r="136" spans="1:110" customFormat="1" x14ac:dyDescent="0.15">
      <c r="A136" s="9"/>
      <c r="B136" s="9"/>
      <c r="C136" s="7"/>
      <c r="D136" s="7"/>
      <c r="E136" s="9"/>
      <c r="F136" s="9"/>
      <c r="G136" s="9"/>
      <c r="H136" s="9"/>
      <c r="I136" s="9"/>
      <c r="J136" s="9"/>
      <c r="K136" s="9"/>
      <c r="L136" s="9"/>
      <c r="M136" s="54"/>
      <c r="N136" s="9"/>
      <c r="O136" s="1"/>
      <c r="P136" s="1"/>
      <c r="Q136" s="1"/>
      <c r="R136" s="1"/>
      <c r="S136" s="22"/>
      <c r="T136" s="1"/>
      <c r="U136" s="1"/>
      <c r="V136" s="1"/>
      <c r="W136" s="1"/>
      <c r="X136" s="1"/>
      <c r="Y136" s="1"/>
      <c r="Z136" s="1"/>
      <c r="AA136" s="1"/>
      <c r="AB136" s="1"/>
      <c r="AC136" s="1"/>
      <c r="AD136" s="1"/>
      <c r="AE136" s="1"/>
      <c r="AF136" s="1"/>
      <c r="AG136" s="1" t="s">
        <v>889</v>
      </c>
      <c r="AH136" s="2">
        <v>16</v>
      </c>
      <c r="AI136" s="1"/>
      <c r="AL136" s="9"/>
      <c r="AM136" s="9"/>
      <c r="AN136" s="9"/>
      <c r="AO136" s="9"/>
      <c r="AP136" s="9"/>
      <c r="AQ136" s="9"/>
      <c r="AR136" s="9"/>
      <c r="AS136" s="9"/>
      <c r="AT136" s="9"/>
      <c r="AU136" s="9"/>
      <c r="AV136" s="9"/>
      <c r="AW136" s="9"/>
      <c r="AX136" s="9"/>
      <c r="AY136" s="9"/>
      <c r="AZ136" s="9"/>
      <c r="BA136" s="9"/>
      <c r="BB136" s="9"/>
      <c r="BC136" s="9"/>
      <c r="BD136" s="9"/>
      <c r="BE136" s="9"/>
      <c r="BF136" s="9"/>
      <c r="BG136" s="9"/>
      <c r="BH136" s="9"/>
      <c r="BI136" s="9"/>
      <c r="BJ136" s="9"/>
      <c r="BK136" s="9"/>
      <c r="BL136" s="9"/>
      <c r="BM136" s="9"/>
      <c r="BN136" s="9"/>
      <c r="BO136" s="9"/>
      <c r="BP136" s="9"/>
      <c r="BQ136" s="9"/>
      <c r="BR136" s="9"/>
      <c r="BS136" s="9"/>
      <c r="BT136" s="9"/>
      <c r="BU136" s="9"/>
      <c r="BV136" s="9"/>
      <c r="BW136" s="9"/>
      <c r="BX136" s="9"/>
      <c r="BY136" s="9"/>
      <c r="BZ136" s="9"/>
      <c r="CA136" s="9"/>
      <c r="CB136" s="9"/>
      <c r="CC136" s="9"/>
      <c r="CD136" s="9"/>
      <c r="CE136" s="9"/>
      <c r="CF136" s="9"/>
      <c r="CG136" s="9"/>
      <c r="CH136" s="9"/>
      <c r="CI136" s="9"/>
      <c r="CJ136" s="9"/>
      <c r="CK136" s="9"/>
      <c r="CL136" s="9"/>
      <c r="CM136" s="9"/>
      <c r="CN136" s="9"/>
      <c r="CO136" s="9"/>
      <c r="CP136" s="9"/>
      <c r="CQ136" s="9"/>
      <c r="CR136" s="9"/>
      <c r="CS136" s="9"/>
      <c r="CT136" s="9"/>
      <c r="CU136" s="9"/>
      <c r="CV136" s="9"/>
      <c r="CW136" s="9"/>
      <c r="CX136" s="9"/>
      <c r="CY136" s="9"/>
      <c r="CZ136" s="9"/>
      <c r="DA136" s="9"/>
      <c r="DB136" s="9"/>
      <c r="DC136" s="9"/>
      <c r="DD136" s="9"/>
      <c r="DE136" s="9"/>
      <c r="DF136" s="9"/>
    </row>
    <row r="137" spans="1:110" customFormat="1" x14ac:dyDescent="0.15">
      <c r="A137" s="9"/>
      <c r="B137" s="9"/>
      <c r="C137" s="7"/>
      <c r="D137" s="7"/>
      <c r="E137" s="9"/>
      <c r="F137" s="9"/>
      <c r="G137" s="9"/>
      <c r="H137" s="9"/>
      <c r="I137" s="9"/>
      <c r="J137" s="9"/>
      <c r="K137" s="9"/>
      <c r="L137" s="9"/>
      <c r="M137" s="54"/>
      <c r="N137" s="9"/>
      <c r="O137" s="1"/>
      <c r="P137" s="1"/>
      <c r="Q137" s="1"/>
      <c r="R137" s="1"/>
      <c r="S137" s="22"/>
      <c r="T137" s="1"/>
      <c r="U137" s="1"/>
      <c r="V137" s="1"/>
      <c r="W137" s="1"/>
      <c r="X137" s="1"/>
      <c r="Y137" s="1"/>
      <c r="Z137" s="1"/>
      <c r="AA137" s="1"/>
      <c r="AB137" s="1"/>
      <c r="AC137" s="1"/>
      <c r="AD137" s="1"/>
      <c r="AE137" s="1"/>
      <c r="AF137" s="1"/>
      <c r="AG137" s="1" t="s">
        <v>890</v>
      </c>
      <c r="AH137" s="2">
        <v>17</v>
      </c>
      <c r="AI137" s="1"/>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9"/>
      <c r="CM137" s="9"/>
      <c r="CN137" s="9"/>
      <c r="CO137" s="9"/>
      <c r="CP137" s="9"/>
      <c r="CQ137" s="9"/>
      <c r="CR137" s="9"/>
      <c r="CS137" s="9"/>
      <c r="CT137" s="9"/>
      <c r="CU137" s="9"/>
      <c r="CV137" s="9"/>
      <c r="CW137" s="9"/>
      <c r="CX137" s="9"/>
      <c r="CY137" s="9"/>
      <c r="CZ137" s="9"/>
      <c r="DA137" s="9"/>
      <c r="DB137" s="9"/>
      <c r="DC137" s="9"/>
      <c r="DD137" s="9"/>
      <c r="DE137" s="9"/>
      <c r="DF137" s="9"/>
    </row>
    <row r="138" spans="1:110" customFormat="1" x14ac:dyDescent="0.15">
      <c r="A138" s="9"/>
      <c r="B138" s="9"/>
      <c r="C138" s="7"/>
      <c r="D138" s="7"/>
      <c r="E138" s="9"/>
      <c r="F138" s="9"/>
      <c r="G138" s="9"/>
      <c r="H138" s="9"/>
      <c r="I138" s="9"/>
      <c r="J138" s="9"/>
      <c r="K138" s="9"/>
      <c r="L138" s="9"/>
      <c r="M138" s="54"/>
      <c r="N138" s="9"/>
      <c r="O138" s="1"/>
      <c r="P138" s="1"/>
      <c r="Q138" s="1"/>
      <c r="R138" s="1"/>
      <c r="S138" s="22"/>
      <c r="T138" s="1"/>
      <c r="U138" s="1"/>
      <c r="V138" s="1"/>
      <c r="W138" s="1"/>
      <c r="X138" s="1"/>
      <c r="Y138" s="1"/>
      <c r="Z138" s="1"/>
      <c r="AA138" s="1"/>
      <c r="AB138" s="1"/>
      <c r="AC138" s="1"/>
      <c r="AD138" s="1"/>
      <c r="AE138" s="1"/>
      <c r="AF138" s="1"/>
      <c r="AG138" s="1" t="s">
        <v>891</v>
      </c>
      <c r="AH138" s="2">
        <v>18</v>
      </c>
      <c r="AI138" s="1"/>
      <c r="AL138" s="9"/>
      <c r="AM138" s="9"/>
      <c r="AN138" s="9"/>
      <c r="AO138" s="9"/>
      <c r="AP138" s="9"/>
      <c r="AQ138" s="9"/>
      <c r="AR138" s="9"/>
      <c r="AS138" s="9"/>
      <c r="AT138" s="9"/>
      <c r="AU138" s="9"/>
      <c r="AV138" s="9"/>
      <c r="AW138" s="9"/>
      <c r="AX138" s="9"/>
      <c r="AY138" s="9"/>
      <c r="AZ138" s="9"/>
      <c r="BA138" s="9"/>
      <c r="BB138" s="9"/>
      <c r="BC138" s="9"/>
      <c r="BD138" s="9"/>
      <c r="BE138" s="9"/>
      <c r="BF138" s="9"/>
      <c r="BG138" s="9"/>
      <c r="BH138" s="9"/>
      <c r="BI138" s="9"/>
      <c r="BJ138" s="9"/>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c r="CI138" s="9"/>
      <c r="CJ138" s="9"/>
      <c r="CK138" s="9"/>
      <c r="CL138" s="9"/>
      <c r="CM138" s="9"/>
      <c r="CN138" s="9"/>
      <c r="CO138" s="9"/>
      <c r="CP138" s="9"/>
      <c r="CQ138" s="9"/>
      <c r="CR138" s="9"/>
      <c r="CS138" s="9"/>
      <c r="CT138" s="9"/>
      <c r="CU138" s="9"/>
      <c r="CV138" s="9"/>
      <c r="CW138" s="9"/>
      <c r="CX138" s="9"/>
      <c r="CY138" s="9"/>
      <c r="CZ138" s="9"/>
      <c r="DA138" s="9"/>
      <c r="DB138" s="9"/>
      <c r="DC138" s="9"/>
      <c r="DD138" s="9"/>
      <c r="DE138" s="9"/>
      <c r="DF138" s="9"/>
    </row>
    <row r="139" spans="1:110" customFormat="1" x14ac:dyDescent="0.15">
      <c r="A139" s="9"/>
      <c r="B139" s="9"/>
      <c r="C139" s="7"/>
      <c r="D139" s="7"/>
      <c r="E139" s="9"/>
      <c r="F139" s="9"/>
      <c r="G139" s="9"/>
      <c r="H139" s="9"/>
      <c r="I139" s="9"/>
      <c r="J139" s="9"/>
      <c r="K139" s="9"/>
      <c r="L139" s="9"/>
      <c r="M139" s="54"/>
      <c r="N139" s="9"/>
      <c r="O139" s="1"/>
      <c r="P139" s="1"/>
      <c r="Q139" s="1"/>
      <c r="R139" s="1"/>
      <c r="S139" s="22"/>
      <c r="T139" s="1"/>
      <c r="U139" s="1"/>
      <c r="V139" s="1"/>
      <c r="W139" s="1"/>
      <c r="X139" s="1"/>
      <c r="Y139" s="1"/>
      <c r="Z139" s="1"/>
      <c r="AA139" s="1"/>
      <c r="AB139" s="1"/>
      <c r="AC139" s="1"/>
      <c r="AD139" s="1"/>
      <c r="AE139" s="1"/>
      <c r="AF139" s="1"/>
      <c r="AG139" s="1" t="s">
        <v>892</v>
      </c>
      <c r="AH139" s="2">
        <v>19</v>
      </c>
      <c r="AI139" s="1"/>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c r="BL139" s="9"/>
      <c r="BM139" s="9"/>
      <c r="BN139" s="9"/>
      <c r="BO139" s="9"/>
      <c r="BP139" s="9"/>
      <c r="BQ139" s="9"/>
      <c r="BR139" s="9"/>
      <c r="BS139" s="9"/>
      <c r="BT139" s="9"/>
      <c r="BU139" s="9"/>
      <c r="BV139" s="9"/>
      <c r="BW139" s="9"/>
      <c r="BX139" s="9"/>
      <c r="BY139" s="9"/>
      <c r="BZ139" s="9"/>
      <c r="CA139" s="9"/>
      <c r="CB139" s="9"/>
      <c r="CC139" s="9"/>
      <c r="CD139" s="9"/>
      <c r="CE139" s="9"/>
      <c r="CF139" s="9"/>
      <c r="CG139" s="9"/>
      <c r="CH139" s="9"/>
      <c r="CI139" s="9"/>
      <c r="CJ139" s="9"/>
      <c r="CK139" s="9"/>
      <c r="CL139" s="9"/>
      <c r="CM139" s="9"/>
      <c r="CN139" s="9"/>
      <c r="CO139" s="9"/>
      <c r="CP139" s="9"/>
      <c r="CQ139" s="9"/>
      <c r="CR139" s="9"/>
      <c r="CS139" s="9"/>
      <c r="CT139" s="9"/>
      <c r="CU139" s="9"/>
      <c r="CV139" s="9"/>
      <c r="CW139" s="9"/>
      <c r="CX139" s="9"/>
      <c r="CY139" s="9"/>
      <c r="CZ139" s="9"/>
      <c r="DA139" s="9"/>
      <c r="DB139" s="9"/>
      <c r="DC139" s="9"/>
      <c r="DD139" s="9"/>
      <c r="DE139" s="9"/>
      <c r="DF139" s="9"/>
    </row>
    <row r="140" spans="1:110" customFormat="1" x14ac:dyDescent="0.15">
      <c r="A140" s="9"/>
      <c r="B140" s="9"/>
      <c r="C140" s="7"/>
      <c r="D140" s="7"/>
      <c r="E140" s="9"/>
      <c r="F140" s="9"/>
      <c r="G140" s="9"/>
      <c r="H140" s="9"/>
      <c r="I140" s="9"/>
      <c r="J140" s="9"/>
      <c r="K140" s="9"/>
      <c r="L140" s="9"/>
      <c r="N140" s="9"/>
      <c r="O140" s="1"/>
      <c r="P140" s="1"/>
      <c r="Q140" s="1"/>
      <c r="R140" s="1"/>
      <c r="S140" s="22"/>
      <c r="T140" s="1"/>
      <c r="U140" s="1"/>
      <c r="V140" s="1"/>
      <c r="W140" s="1"/>
      <c r="X140" s="1"/>
      <c r="Y140" s="1"/>
      <c r="Z140" s="1"/>
      <c r="AA140" s="1"/>
      <c r="AB140" s="1"/>
      <c r="AC140" s="1"/>
      <c r="AD140" s="1"/>
      <c r="AE140" s="1"/>
      <c r="AF140" s="1"/>
      <c r="AG140" s="1" t="s">
        <v>893</v>
      </c>
      <c r="AH140" s="2">
        <v>20</v>
      </c>
      <c r="AI140" s="1"/>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c r="CH140" s="9"/>
      <c r="CI140" s="9"/>
      <c r="CJ140" s="9"/>
      <c r="CK140" s="9"/>
      <c r="CL140" s="9"/>
      <c r="CM140" s="9"/>
      <c r="CN140" s="9"/>
      <c r="CO140" s="9"/>
      <c r="CP140" s="9"/>
      <c r="CQ140" s="9"/>
      <c r="CR140" s="9"/>
      <c r="CS140" s="9"/>
      <c r="CT140" s="9"/>
      <c r="CU140" s="9"/>
      <c r="CV140" s="9"/>
      <c r="CW140" s="9"/>
      <c r="CX140" s="9"/>
      <c r="CY140" s="9"/>
      <c r="CZ140" s="9"/>
      <c r="DA140" s="9"/>
      <c r="DB140" s="9"/>
      <c r="DC140" s="9"/>
      <c r="DD140" s="9"/>
      <c r="DE140" s="9"/>
      <c r="DF140" s="9"/>
    </row>
    <row r="141" spans="1:110" customFormat="1" x14ac:dyDescent="0.15">
      <c r="A141" s="9"/>
      <c r="B141" s="9"/>
      <c r="C141" s="7"/>
      <c r="D141" s="7"/>
      <c r="E141" s="9"/>
      <c r="F141" s="9"/>
      <c r="G141" s="9"/>
      <c r="H141" s="9"/>
      <c r="I141" s="9"/>
      <c r="J141" s="9"/>
      <c r="K141" s="9"/>
      <c r="L141" s="9"/>
      <c r="N141" s="9"/>
      <c r="O141" s="1"/>
      <c r="P141" s="1"/>
      <c r="Q141" s="1"/>
      <c r="R141" s="1"/>
      <c r="S141" s="22"/>
      <c r="T141" s="1"/>
      <c r="U141" s="1"/>
      <c r="V141" s="1"/>
      <c r="W141" s="1"/>
      <c r="X141" s="1"/>
      <c r="Y141" s="1"/>
      <c r="Z141" s="1"/>
      <c r="AA141" s="1"/>
      <c r="AB141" s="1"/>
      <c r="AC141" s="1"/>
      <c r="AD141" s="1"/>
      <c r="AE141" s="1"/>
      <c r="AF141" s="1"/>
      <c r="AG141" s="1" t="s">
        <v>894</v>
      </c>
      <c r="AH141" s="2">
        <v>21</v>
      </c>
      <c r="AI141" s="1"/>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c r="CD141" s="9"/>
      <c r="CE141" s="9"/>
      <c r="CF141" s="9"/>
      <c r="CG141" s="9"/>
      <c r="CH141" s="9"/>
      <c r="CI141" s="9"/>
      <c r="CJ141" s="9"/>
      <c r="CK141" s="9"/>
      <c r="CL141" s="9"/>
      <c r="CM141" s="9"/>
      <c r="CN141" s="9"/>
      <c r="CO141" s="9"/>
      <c r="CP141" s="9"/>
      <c r="CQ141" s="9"/>
      <c r="CR141" s="9"/>
      <c r="CS141" s="9"/>
      <c r="CT141" s="9"/>
      <c r="CU141" s="9"/>
      <c r="CV141" s="9"/>
      <c r="CW141" s="9"/>
      <c r="CX141" s="9"/>
      <c r="CY141" s="9"/>
      <c r="CZ141" s="9"/>
      <c r="DA141" s="9"/>
      <c r="DB141" s="9"/>
      <c r="DC141" s="9"/>
      <c r="DD141" s="9"/>
      <c r="DE141" s="9"/>
      <c r="DF141" s="9"/>
    </row>
    <row r="142" spans="1:110" customFormat="1" x14ac:dyDescent="0.15">
      <c r="A142" s="9"/>
      <c r="B142" s="9"/>
      <c r="C142" s="7"/>
      <c r="D142" s="7"/>
      <c r="E142" s="9"/>
      <c r="F142" s="9"/>
      <c r="G142" s="9"/>
      <c r="H142" s="9"/>
      <c r="I142" s="9"/>
      <c r="J142" s="9"/>
      <c r="K142" s="9"/>
      <c r="L142" s="9"/>
      <c r="N142" s="9"/>
      <c r="O142" s="1"/>
      <c r="P142" s="1"/>
      <c r="Q142" s="1"/>
      <c r="R142" s="1"/>
      <c r="S142" s="22"/>
      <c r="T142" s="1"/>
      <c r="U142" s="1"/>
      <c r="V142" s="1"/>
      <c r="W142" s="1"/>
      <c r="X142" s="1"/>
      <c r="Y142" s="1"/>
      <c r="Z142" s="1"/>
      <c r="AA142" s="1"/>
      <c r="AB142" s="1"/>
      <c r="AC142" s="1"/>
      <c r="AD142" s="1"/>
      <c r="AE142" s="1"/>
      <c r="AF142" s="1"/>
      <c r="AG142" s="1" t="s">
        <v>895</v>
      </c>
      <c r="AH142" s="2">
        <v>22</v>
      </c>
      <c r="AI142" s="1"/>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L142" s="9"/>
      <c r="BM142" s="9"/>
      <c r="BN142" s="9"/>
      <c r="BO142" s="9"/>
      <c r="BP142" s="9"/>
      <c r="BQ142" s="9"/>
      <c r="BR142" s="9"/>
      <c r="BS142" s="9"/>
      <c r="BT142" s="9"/>
      <c r="BU142" s="9"/>
      <c r="BV142" s="9"/>
      <c r="BW142" s="9"/>
      <c r="BX142" s="9"/>
      <c r="BY142" s="9"/>
      <c r="BZ142" s="9"/>
      <c r="CA142" s="9"/>
      <c r="CB142" s="9"/>
      <c r="CC142" s="9"/>
      <c r="CD142" s="9"/>
      <c r="CE142" s="9"/>
      <c r="CF142" s="9"/>
      <c r="CG142" s="9"/>
      <c r="CH142" s="9"/>
      <c r="CI142" s="9"/>
      <c r="CJ142" s="9"/>
      <c r="CK142" s="9"/>
      <c r="CL142" s="9"/>
      <c r="CM142" s="9"/>
      <c r="CN142" s="9"/>
      <c r="CO142" s="9"/>
      <c r="CP142" s="9"/>
      <c r="CQ142" s="9"/>
      <c r="CR142" s="9"/>
      <c r="CS142" s="9"/>
      <c r="CT142" s="9"/>
      <c r="CU142" s="9"/>
      <c r="CV142" s="9"/>
      <c r="CW142" s="9"/>
      <c r="CX142" s="9"/>
      <c r="CY142" s="9"/>
      <c r="CZ142" s="9"/>
      <c r="DA142" s="9"/>
      <c r="DB142" s="9"/>
      <c r="DC142" s="9"/>
      <c r="DD142" s="9"/>
      <c r="DE142" s="9"/>
      <c r="DF142" s="9"/>
    </row>
    <row r="143" spans="1:110" customFormat="1" x14ac:dyDescent="0.15">
      <c r="A143" s="9"/>
      <c r="B143" s="9"/>
      <c r="C143" s="7"/>
      <c r="D143" s="7"/>
      <c r="E143" s="9"/>
      <c r="F143" s="9"/>
      <c r="G143" s="9"/>
      <c r="H143" s="9"/>
      <c r="I143" s="9"/>
      <c r="J143" s="9"/>
      <c r="K143" s="9"/>
      <c r="L143" s="9"/>
      <c r="M143" s="9"/>
      <c r="N143" s="9"/>
      <c r="O143" s="1"/>
      <c r="P143" s="1"/>
      <c r="Q143" s="1"/>
      <c r="R143" s="1"/>
      <c r="S143" s="22"/>
      <c r="T143" s="1"/>
      <c r="U143" s="1"/>
      <c r="V143" s="1"/>
      <c r="W143" s="1"/>
      <c r="X143" s="1"/>
      <c r="Y143" s="1"/>
      <c r="Z143" s="1"/>
      <c r="AA143" s="1"/>
      <c r="AB143" s="1"/>
      <c r="AC143" s="1"/>
      <c r="AD143" s="1"/>
      <c r="AE143" s="1"/>
      <c r="AF143" s="1"/>
      <c r="AG143" s="1" t="s">
        <v>896</v>
      </c>
      <c r="AH143" s="2">
        <v>23</v>
      </c>
      <c r="AI143" s="1"/>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c r="CG143" s="9"/>
      <c r="CH143" s="9"/>
      <c r="CI143" s="9"/>
      <c r="CJ143" s="9"/>
      <c r="CK143" s="9"/>
      <c r="CL143" s="9"/>
      <c r="CM143" s="9"/>
      <c r="CN143" s="9"/>
      <c r="CO143" s="9"/>
      <c r="CP143" s="9"/>
      <c r="CQ143" s="9"/>
      <c r="CR143" s="9"/>
      <c r="CS143" s="9"/>
      <c r="CT143" s="9"/>
      <c r="CU143" s="9"/>
      <c r="CV143" s="9"/>
      <c r="CW143" s="9"/>
      <c r="CX143" s="9"/>
      <c r="CY143" s="9"/>
      <c r="CZ143" s="9"/>
      <c r="DA143" s="9"/>
      <c r="DB143" s="9"/>
      <c r="DC143" s="9"/>
      <c r="DD143" s="9"/>
      <c r="DE143" s="9"/>
      <c r="DF143" s="9"/>
    </row>
    <row r="144" spans="1:110" customFormat="1" x14ac:dyDescent="0.15">
      <c r="A144" s="9"/>
      <c r="B144" s="9"/>
      <c r="E144" s="9"/>
      <c r="F144" s="9"/>
      <c r="G144" s="9"/>
      <c r="H144" s="9"/>
      <c r="I144" s="9"/>
      <c r="J144" s="9"/>
      <c r="K144" s="9"/>
      <c r="L144" s="9"/>
      <c r="M144" s="9"/>
      <c r="N144" s="9"/>
      <c r="O144" s="1"/>
      <c r="P144" s="1"/>
      <c r="Q144" s="1"/>
      <c r="R144" s="1"/>
      <c r="S144" s="22"/>
      <c r="T144" s="1"/>
      <c r="U144" s="1"/>
      <c r="V144" s="1"/>
      <c r="W144" s="1"/>
      <c r="X144" s="1"/>
      <c r="Y144" s="1"/>
      <c r="Z144" s="1"/>
      <c r="AA144" s="1"/>
      <c r="AB144" s="1"/>
      <c r="AC144" s="1"/>
      <c r="AD144" s="1"/>
      <c r="AE144" s="1"/>
      <c r="AF144" s="1"/>
      <c r="AG144" s="1" t="s">
        <v>897</v>
      </c>
      <c r="AH144" s="2">
        <v>24</v>
      </c>
      <c r="AI144" s="1"/>
      <c r="AL144" s="9"/>
      <c r="AM144" s="9"/>
      <c r="AN144" s="9"/>
      <c r="AO144" s="9"/>
      <c r="AP144" s="9"/>
      <c r="AQ144" s="9"/>
      <c r="AR144" s="9"/>
      <c r="AS144" s="9"/>
      <c r="AT144" s="9"/>
      <c r="AU144" s="9"/>
      <c r="AV144" s="9"/>
      <c r="AW144" s="9"/>
      <c r="AX144" s="9"/>
      <c r="AY144" s="9"/>
      <c r="AZ144" s="9"/>
      <c r="BA144" s="9"/>
      <c r="BB144" s="9"/>
      <c r="BC144" s="9"/>
      <c r="BD144" s="9"/>
      <c r="BE144" s="9"/>
      <c r="BF144" s="9"/>
      <c r="BG144" s="9"/>
      <c r="BH144" s="9"/>
      <c r="BI144" s="9"/>
      <c r="BJ144" s="9"/>
      <c r="BK144" s="9"/>
      <c r="BL144" s="9"/>
      <c r="BM144" s="9"/>
      <c r="BN144" s="9"/>
      <c r="BO144" s="9"/>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c r="CO144" s="9"/>
      <c r="CP144" s="9"/>
      <c r="CQ144" s="9"/>
      <c r="CR144" s="9"/>
      <c r="CS144" s="9"/>
      <c r="CT144" s="9"/>
      <c r="CU144" s="9"/>
      <c r="CV144" s="9"/>
      <c r="CW144" s="9"/>
      <c r="CX144" s="9"/>
      <c r="CY144" s="9"/>
      <c r="CZ144" s="9"/>
      <c r="DA144" s="9"/>
      <c r="DB144" s="9"/>
      <c r="DC144" s="9"/>
      <c r="DD144" s="9"/>
      <c r="DE144" s="9"/>
      <c r="DF144" s="9"/>
    </row>
    <row r="145" spans="1:110" customFormat="1" x14ac:dyDescent="0.15">
      <c r="A145" s="9"/>
      <c r="B145" s="9"/>
      <c r="E145" s="9"/>
      <c r="F145" s="9"/>
      <c r="G145" s="9"/>
      <c r="H145" s="9"/>
      <c r="I145" s="9"/>
      <c r="J145" s="9"/>
      <c r="K145" s="68" t="s">
        <v>31</v>
      </c>
      <c r="L145" s="68" t="s">
        <v>32</v>
      </c>
      <c r="M145" s="69" t="s">
        <v>30</v>
      </c>
      <c r="N145" s="70"/>
      <c r="O145" s="1" t="s">
        <v>468</v>
      </c>
      <c r="P145" s="1"/>
      <c r="Q145" s="1"/>
      <c r="R145" s="1"/>
      <c r="S145" s="22"/>
      <c r="T145" s="1"/>
      <c r="U145" s="1"/>
      <c r="V145" s="1"/>
      <c r="W145" s="1"/>
      <c r="X145" s="1"/>
      <c r="Y145" s="1"/>
      <c r="Z145" s="1"/>
      <c r="AA145" s="1"/>
      <c r="AB145" s="1"/>
      <c r="AC145" s="1"/>
      <c r="AD145" s="1"/>
      <c r="AE145" s="1"/>
      <c r="AF145" s="1"/>
      <c r="AG145" s="1" t="s">
        <v>898</v>
      </c>
      <c r="AH145" s="2">
        <v>25</v>
      </c>
      <c r="AI145" s="1"/>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L145" s="9"/>
      <c r="BM145" s="9"/>
      <c r="BN145" s="9"/>
      <c r="BO145" s="9"/>
      <c r="BP145" s="9"/>
      <c r="BQ145" s="9"/>
      <c r="BR145" s="9"/>
      <c r="BS145" s="9"/>
      <c r="BT145" s="9"/>
      <c r="BU145" s="9"/>
      <c r="BV145" s="9"/>
      <c r="BW145" s="9"/>
      <c r="BX145" s="9"/>
      <c r="BY145" s="9"/>
      <c r="BZ145" s="9"/>
      <c r="CA145" s="9"/>
      <c r="CB145" s="9"/>
      <c r="CC145" s="9"/>
      <c r="CD145" s="9"/>
      <c r="CE145" s="9"/>
      <c r="CF145" s="9"/>
      <c r="CG145" s="9"/>
      <c r="CH145" s="9"/>
      <c r="CI145" s="9"/>
      <c r="CJ145" s="9"/>
      <c r="CK145" s="9"/>
      <c r="CL145" s="9"/>
      <c r="CM145" s="9"/>
      <c r="CN145" s="9"/>
      <c r="CO145" s="9"/>
      <c r="CP145" s="9"/>
      <c r="CQ145" s="9"/>
      <c r="CR145" s="9"/>
      <c r="CS145" s="9"/>
      <c r="CT145" s="9"/>
      <c r="CU145" s="9"/>
      <c r="CV145" s="9"/>
      <c r="CW145" s="9"/>
      <c r="CX145" s="9"/>
      <c r="CY145" s="9"/>
      <c r="CZ145" s="9"/>
      <c r="DA145" s="9"/>
      <c r="DB145" s="9"/>
      <c r="DC145" s="9"/>
      <c r="DD145" s="9"/>
      <c r="DE145" s="9"/>
      <c r="DF145" s="9"/>
    </row>
    <row r="146" spans="1:110" customFormat="1" x14ac:dyDescent="0.15">
      <c r="A146" s="9"/>
      <c r="B146" s="9"/>
      <c r="E146" s="9"/>
      <c r="F146" s="9"/>
      <c r="G146" s="9"/>
      <c r="H146" s="9"/>
      <c r="I146" s="9"/>
      <c r="J146" s="9"/>
      <c r="K146" s="68" t="s">
        <v>71</v>
      </c>
      <c r="L146" s="68" t="s">
        <v>72</v>
      </c>
      <c r="M146" s="69" t="s">
        <v>70</v>
      </c>
      <c r="N146" s="70"/>
      <c r="O146" s="1" t="s">
        <v>468</v>
      </c>
      <c r="P146" s="1"/>
      <c r="Q146" s="1"/>
      <c r="R146" s="1"/>
      <c r="S146" s="22"/>
      <c r="T146" s="1"/>
      <c r="U146" s="1"/>
      <c r="V146" s="1"/>
      <c r="W146" s="1"/>
      <c r="X146" s="1"/>
      <c r="Y146" s="1"/>
      <c r="Z146" s="1"/>
      <c r="AA146" s="1"/>
      <c r="AB146" s="1"/>
      <c r="AC146" s="1"/>
      <c r="AD146" s="1"/>
      <c r="AE146" s="1"/>
      <c r="AF146" s="1"/>
      <c r="AG146" s="1" t="s">
        <v>899</v>
      </c>
      <c r="AH146" s="2">
        <v>26</v>
      </c>
      <c r="AI146" s="1"/>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L146" s="9"/>
      <c r="BM146" s="9"/>
      <c r="BN146" s="9"/>
      <c r="BO146" s="9"/>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c r="CN146" s="9"/>
      <c r="CO146" s="9"/>
      <c r="CP146" s="9"/>
      <c r="CQ146" s="9"/>
      <c r="CR146" s="9"/>
      <c r="CS146" s="9"/>
      <c r="CT146" s="9"/>
      <c r="CU146" s="9"/>
      <c r="CV146" s="9"/>
      <c r="CW146" s="9"/>
      <c r="CX146" s="9"/>
      <c r="CY146" s="9"/>
      <c r="CZ146" s="9"/>
      <c r="DA146" s="9"/>
      <c r="DB146" s="9"/>
      <c r="DC146" s="9"/>
      <c r="DD146" s="9"/>
      <c r="DE146" s="9"/>
      <c r="DF146" s="9"/>
    </row>
    <row r="147" spans="1:110" customFormat="1" x14ac:dyDescent="0.15">
      <c r="A147" s="9"/>
      <c r="B147" s="9"/>
      <c r="E147" s="9"/>
      <c r="F147" s="9"/>
      <c r="G147" s="9"/>
      <c r="H147" s="9"/>
      <c r="I147" s="9"/>
      <c r="J147" s="9"/>
      <c r="K147" s="68" t="s">
        <v>28</v>
      </c>
      <c r="L147" s="68" t="s">
        <v>29</v>
      </c>
      <c r="M147" s="69" t="s">
        <v>27</v>
      </c>
      <c r="N147" s="70"/>
      <c r="O147" s="1" t="s">
        <v>468</v>
      </c>
      <c r="P147" s="1"/>
      <c r="Q147" s="1"/>
      <c r="R147" s="1"/>
      <c r="S147" s="22"/>
      <c r="T147" s="1"/>
      <c r="U147" s="1"/>
      <c r="V147" s="1"/>
      <c r="W147" s="1"/>
      <c r="X147" s="1"/>
      <c r="Y147" s="1"/>
      <c r="Z147" s="1"/>
      <c r="AA147" s="1"/>
      <c r="AB147" s="1"/>
      <c r="AC147" s="1"/>
      <c r="AD147" s="1"/>
      <c r="AE147" s="1"/>
      <c r="AF147" s="1"/>
      <c r="AG147" s="1" t="s">
        <v>900</v>
      </c>
      <c r="AH147" s="2">
        <v>27</v>
      </c>
      <c r="AI147" s="1"/>
      <c r="AL147" s="9"/>
      <c r="AM147" s="9"/>
      <c r="AN147" s="9"/>
      <c r="AO147" s="9"/>
      <c r="AP147" s="9"/>
      <c r="AQ147" s="9"/>
      <c r="AR147" s="9"/>
      <c r="AS147" s="9"/>
      <c r="AT147" s="9"/>
      <c r="AU147" s="9"/>
      <c r="AV147" s="9"/>
      <c r="AW147" s="9"/>
      <c r="AX147" s="9"/>
      <c r="AY147" s="9"/>
      <c r="AZ147" s="9"/>
      <c r="BA147" s="9"/>
      <c r="BB147" s="9"/>
      <c r="BC147" s="9"/>
      <c r="BD147" s="9"/>
      <c r="BE147" s="9"/>
      <c r="BF147" s="9"/>
      <c r="BG147" s="9"/>
      <c r="BH147" s="9"/>
      <c r="BI147" s="9"/>
      <c r="BJ147" s="9"/>
      <c r="BK147" s="9"/>
      <c r="BL147" s="9"/>
      <c r="BM147" s="9"/>
      <c r="BN147" s="9"/>
      <c r="BO147" s="9"/>
      <c r="BP147" s="9"/>
      <c r="BQ147" s="9"/>
      <c r="BR147" s="9"/>
      <c r="BS147" s="9"/>
      <c r="BT147" s="9"/>
      <c r="BU147" s="9"/>
      <c r="BV147" s="9"/>
      <c r="BW147" s="9"/>
      <c r="BX147" s="9"/>
      <c r="BY147" s="9"/>
      <c r="BZ147" s="9"/>
      <c r="CA147" s="9"/>
      <c r="CB147" s="9"/>
      <c r="CC147" s="9"/>
      <c r="CD147" s="9"/>
      <c r="CE147" s="9"/>
      <c r="CF147" s="9"/>
      <c r="CG147" s="9"/>
      <c r="CH147" s="9"/>
      <c r="CI147" s="9"/>
      <c r="CJ147" s="9"/>
      <c r="CK147" s="9"/>
      <c r="CL147" s="9"/>
      <c r="CM147" s="9"/>
      <c r="CN147" s="9"/>
      <c r="CO147" s="9"/>
      <c r="CP147" s="9"/>
      <c r="CQ147" s="9"/>
      <c r="CR147" s="9"/>
      <c r="CS147" s="9"/>
      <c r="CT147" s="9"/>
      <c r="CU147" s="9"/>
      <c r="CV147" s="9"/>
      <c r="CW147" s="9"/>
      <c r="CX147" s="9"/>
      <c r="CY147" s="9"/>
      <c r="CZ147" s="9"/>
      <c r="DA147" s="9"/>
      <c r="DB147" s="9"/>
      <c r="DC147" s="9"/>
      <c r="DD147" s="9"/>
      <c r="DE147" s="9"/>
      <c r="DF147" s="9"/>
    </row>
    <row r="148" spans="1:110" customFormat="1" x14ac:dyDescent="0.15">
      <c r="A148" s="9"/>
      <c r="B148" s="9"/>
      <c r="E148" s="9"/>
      <c r="F148" s="9"/>
      <c r="G148" s="9"/>
      <c r="H148" s="9"/>
      <c r="I148" s="9"/>
      <c r="J148" s="9"/>
      <c r="K148" s="68" t="s">
        <v>39</v>
      </c>
      <c r="L148" s="68" t="s">
        <v>40</v>
      </c>
      <c r="M148" s="69" t="s">
        <v>38</v>
      </c>
      <c r="N148" s="70"/>
      <c r="O148" s="1" t="s">
        <v>468</v>
      </c>
      <c r="P148" s="1"/>
      <c r="Q148" s="1"/>
      <c r="R148" s="1"/>
      <c r="S148" s="22"/>
      <c r="T148" s="1"/>
      <c r="U148" s="1"/>
      <c r="V148" s="1"/>
      <c r="W148" s="1"/>
      <c r="X148" s="1"/>
      <c r="Y148" s="1"/>
      <c r="Z148" s="1"/>
      <c r="AA148" s="1"/>
      <c r="AB148" s="1"/>
      <c r="AC148" s="1"/>
      <c r="AD148" s="1"/>
      <c r="AE148" s="1"/>
      <c r="AF148" s="1"/>
      <c r="AG148" s="1" t="s">
        <v>901</v>
      </c>
      <c r="AH148" s="2">
        <v>28</v>
      </c>
      <c r="AI148" s="1"/>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9"/>
      <c r="BM148" s="9"/>
      <c r="BN148" s="9"/>
      <c r="BO148" s="9"/>
      <c r="BP148" s="9"/>
      <c r="BQ148" s="9"/>
      <c r="BR148" s="9"/>
      <c r="BS148" s="9"/>
      <c r="BT148" s="9"/>
      <c r="BU148" s="9"/>
      <c r="BV148" s="9"/>
      <c r="BW148" s="9"/>
      <c r="BX148" s="9"/>
      <c r="BY148" s="9"/>
      <c r="BZ148" s="9"/>
      <c r="CA148" s="9"/>
      <c r="CB148" s="9"/>
      <c r="CC148" s="9"/>
      <c r="CD148" s="9"/>
      <c r="CE148" s="9"/>
      <c r="CF148" s="9"/>
      <c r="CG148" s="9"/>
      <c r="CH148" s="9"/>
      <c r="CI148" s="9"/>
      <c r="CJ148" s="9"/>
      <c r="CK148" s="9"/>
      <c r="CL148" s="9"/>
      <c r="CM148" s="9"/>
      <c r="CN148" s="9"/>
      <c r="CO148" s="9"/>
      <c r="CP148" s="9"/>
      <c r="CQ148" s="9"/>
      <c r="CR148" s="9"/>
      <c r="CS148" s="9"/>
      <c r="CT148" s="9"/>
      <c r="CU148" s="9"/>
      <c r="CV148" s="9"/>
      <c r="CW148" s="9"/>
      <c r="CX148" s="9"/>
      <c r="CY148" s="9"/>
      <c r="CZ148" s="9"/>
      <c r="DA148" s="9"/>
      <c r="DB148" s="9"/>
      <c r="DC148" s="9"/>
      <c r="DD148" s="9"/>
      <c r="DE148" s="9"/>
      <c r="DF148" s="9"/>
    </row>
    <row r="149" spans="1:110" customFormat="1" x14ac:dyDescent="0.15">
      <c r="A149" s="9"/>
      <c r="B149" s="9"/>
      <c r="E149" s="9"/>
      <c r="F149" s="9"/>
      <c r="G149" s="9"/>
      <c r="H149" s="9"/>
      <c r="I149" s="9"/>
      <c r="J149" s="9"/>
      <c r="K149" s="68" t="s">
        <v>42</v>
      </c>
      <c r="L149" s="68" t="s">
        <v>1123</v>
      </c>
      <c r="M149" s="69" t="s">
        <v>41</v>
      </c>
      <c r="N149" s="70"/>
      <c r="O149" s="1" t="s">
        <v>468</v>
      </c>
      <c r="P149" s="1"/>
      <c r="Q149" s="1"/>
      <c r="R149" s="1"/>
      <c r="S149" s="22"/>
      <c r="T149" s="1"/>
      <c r="U149" s="1"/>
      <c r="V149" s="1"/>
      <c r="W149" s="1"/>
      <c r="X149" s="1"/>
      <c r="Y149" s="1"/>
      <c r="Z149" s="1"/>
      <c r="AA149" s="1"/>
      <c r="AB149" s="1"/>
      <c r="AC149" s="1"/>
      <c r="AD149" s="1"/>
      <c r="AE149" s="1"/>
      <c r="AF149" s="1"/>
      <c r="AG149" s="1" t="s">
        <v>902</v>
      </c>
      <c r="AH149" s="2">
        <v>29</v>
      </c>
      <c r="AI149" s="1"/>
      <c r="AL149" s="9"/>
      <c r="AM149" s="9"/>
      <c r="AN149" s="9"/>
      <c r="AO149" s="9"/>
      <c r="AP149" s="9"/>
      <c r="AQ149" s="9"/>
      <c r="AR149" s="9"/>
      <c r="AS149" s="9"/>
      <c r="AT149" s="9"/>
      <c r="AU149" s="9"/>
      <c r="AV149" s="9"/>
      <c r="AW149" s="9"/>
      <c r="AX149" s="9"/>
      <c r="AY149" s="9"/>
      <c r="AZ149" s="9"/>
      <c r="BA149" s="9"/>
      <c r="BB149" s="9"/>
      <c r="BC149" s="9"/>
      <c r="BD149" s="9"/>
      <c r="BE149" s="9"/>
      <c r="BF149" s="9"/>
      <c r="BG149" s="9"/>
      <c r="BH149" s="9"/>
      <c r="BI149" s="9"/>
      <c r="BJ149" s="9"/>
      <c r="BK149" s="9"/>
      <c r="BL149" s="9"/>
      <c r="BM149" s="9"/>
      <c r="BN149" s="9"/>
      <c r="BO149" s="9"/>
      <c r="BP149" s="9"/>
      <c r="BQ149" s="9"/>
      <c r="BR149" s="9"/>
      <c r="BS149" s="9"/>
      <c r="BT149" s="9"/>
      <c r="BU149" s="9"/>
      <c r="BV149" s="9"/>
      <c r="BW149" s="9"/>
      <c r="BX149" s="9"/>
      <c r="BY149" s="9"/>
      <c r="BZ149" s="9"/>
      <c r="CA149" s="9"/>
      <c r="CB149" s="9"/>
      <c r="CC149" s="9"/>
      <c r="CD149" s="9"/>
      <c r="CE149" s="9"/>
      <c r="CF149" s="9"/>
      <c r="CG149" s="9"/>
      <c r="CH149" s="9"/>
      <c r="CI149" s="9"/>
      <c r="CJ149" s="9"/>
      <c r="CK149" s="9"/>
      <c r="CL149" s="9"/>
      <c r="CM149" s="9"/>
      <c r="CN149" s="9"/>
      <c r="CO149" s="9"/>
      <c r="CP149" s="9"/>
      <c r="CQ149" s="9"/>
      <c r="CR149" s="9"/>
      <c r="CS149" s="9"/>
      <c r="CT149" s="9"/>
      <c r="CU149" s="9"/>
      <c r="CV149" s="9"/>
      <c r="CW149" s="9"/>
      <c r="CX149" s="9"/>
      <c r="CY149" s="9"/>
      <c r="CZ149" s="9"/>
      <c r="DA149" s="9"/>
      <c r="DB149" s="9"/>
      <c r="DC149" s="9"/>
      <c r="DD149" s="9"/>
      <c r="DE149" s="9"/>
      <c r="DF149" s="9"/>
    </row>
    <row r="150" spans="1:110" customFormat="1" x14ac:dyDescent="0.15">
      <c r="A150" s="9"/>
      <c r="B150" s="9"/>
      <c r="E150" s="9"/>
      <c r="F150" s="9"/>
      <c r="G150" s="9"/>
      <c r="H150" s="9"/>
      <c r="I150" s="9"/>
      <c r="J150" s="9"/>
      <c r="K150" s="68" t="s">
        <v>50</v>
      </c>
      <c r="L150" s="68" t="s">
        <v>51</v>
      </c>
      <c r="M150" s="69" t="s">
        <v>49</v>
      </c>
      <c r="N150" s="70"/>
      <c r="O150" s="1" t="s">
        <v>468</v>
      </c>
      <c r="P150" s="1"/>
      <c r="Q150" s="1"/>
      <c r="R150" s="1"/>
      <c r="S150" s="22"/>
      <c r="T150" s="1"/>
      <c r="U150" s="1"/>
      <c r="V150" s="1"/>
      <c r="W150" s="1"/>
      <c r="X150" s="1"/>
      <c r="Y150" s="1"/>
      <c r="Z150" s="1"/>
      <c r="AA150" s="1"/>
      <c r="AB150" s="1"/>
      <c r="AC150" s="1"/>
      <c r="AD150" s="1"/>
      <c r="AE150" s="1"/>
      <c r="AF150" s="1"/>
      <c r="AG150" s="1" t="s">
        <v>873</v>
      </c>
      <c r="AH150" s="2">
        <v>30</v>
      </c>
      <c r="AI150" s="1"/>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L150" s="9"/>
      <c r="BM150" s="9"/>
      <c r="BN150" s="9"/>
      <c r="BO150" s="9"/>
      <c r="BP150" s="9"/>
      <c r="BQ150" s="9"/>
      <c r="BR150" s="9"/>
      <c r="BS150" s="9"/>
      <c r="BT150" s="9"/>
      <c r="BU150" s="9"/>
      <c r="BV150" s="9"/>
      <c r="BW150" s="9"/>
      <c r="BX150" s="9"/>
      <c r="BY150" s="9"/>
      <c r="BZ150" s="9"/>
      <c r="CA150" s="9"/>
      <c r="CB150" s="9"/>
      <c r="CC150" s="9"/>
      <c r="CD150" s="9"/>
      <c r="CE150" s="9"/>
      <c r="CF150" s="9"/>
      <c r="CG150" s="9"/>
      <c r="CH150" s="9"/>
      <c r="CI150" s="9"/>
      <c r="CJ150" s="9"/>
      <c r="CK150" s="9"/>
      <c r="CL150" s="9"/>
      <c r="CM150" s="9"/>
      <c r="CN150" s="9"/>
      <c r="CO150" s="9"/>
      <c r="CP150" s="9"/>
      <c r="CQ150" s="9"/>
      <c r="CR150" s="9"/>
      <c r="CS150" s="9"/>
      <c r="CT150" s="9"/>
      <c r="CU150" s="9"/>
      <c r="CV150" s="9"/>
      <c r="CW150" s="9"/>
      <c r="CX150" s="9"/>
      <c r="CY150" s="9"/>
      <c r="CZ150" s="9"/>
      <c r="DA150" s="9"/>
      <c r="DB150" s="9"/>
      <c r="DC150" s="9"/>
      <c r="DD150" s="9"/>
      <c r="DE150" s="9"/>
      <c r="DF150" s="9"/>
    </row>
    <row r="151" spans="1:110" customFormat="1" x14ac:dyDescent="0.15">
      <c r="A151" s="9"/>
      <c r="B151" s="9"/>
      <c r="E151" s="9"/>
      <c r="F151" s="9"/>
      <c r="G151" s="9"/>
      <c r="H151" s="9"/>
      <c r="I151" s="9"/>
      <c r="J151" s="9"/>
      <c r="K151" s="68" t="s">
        <v>1387</v>
      </c>
      <c r="L151" s="68" t="s">
        <v>34</v>
      </c>
      <c r="M151" s="69" t="s">
        <v>33</v>
      </c>
      <c r="N151" s="70"/>
      <c r="O151" s="1" t="s">
        <v>468</v>
      </c>
      <c r="P151" s="1"/>
      <c r="Q151" s="1"/>
      <c r="R151" s="1"/>
      <c r="S151" s="22"/>
      <c r="T151" s="1"/>
      <c r="U151" s="1"/>
      <c r="V151" s="1"/>
      <c r="W151" s="1"/>
      <c r="X151" s="1"/>
      <c r="Y151" s="1"/>
      <c r="Z151" s="1"/>
      <c r="AA151" s="1"/>
      <c r="AB151" s="1"/>
      <c r="AC151" s="1"/>
      <c r="AD151" s="1"/>
      <c r="AE151" s="1"/>
      <c r="AF151" s="1"/>
      <c r="AG151" s="1" t="s">
        <v>903</v>
      </c>
      <c r="AH151" s="2">
        <v>31</v>
      </c>
      <c r="AI151" s="1"/>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L151" s="9"/>
      <c r="BM151" s="9"/>
      <c r="BN151" s="9"/>
      <c r="BO151" s="9"/>
      <c r="BP151" s="9"/>
      <c r="BQ151" s="9"/>
      <c r="BR151" s="9"/>
      <c r="BS151" s="9"/>
      <c r="BT151" s="9"/>
      <c r="BU151" s="9"/>
      <c r="BV151" s="9"/>
      <c r="BW151" s="9"/>
      <c r="BX151" s="9"/>
      <c r="BY151" s="9"/>
      <c r="BZ151" s="9"/>
      <c r="CA151" s="9"/>
      <c r="CB151" s="9"/>
      <c r="CC151" s="9"/>
      <c r="CD151" s="9"/>
      <c r="CE151" s="9"/>
      <c r="CF151" s="9"/>
      <c r="CG151" s="9"/>
      <c r="CH151" s="9"/>
      <c r="CI151" s="9"/>
      <c r="CJ151" s="9"/>
      <c r="CK151" s="9"/>
      <c r="CL151" s="9"/>
      <c r="CM151" s="9"/>
      <c r="CN151" s="9"/>
      <c r="CO151" s="9"/>
      <c r="CP151" s="9"/>
      <c r="CQ151" s="9"/>
      <c r="CR151" s="9"/>
      <c r="CS151" s="9"/>
      <c r="CT151" s="9"/>
      <c r="CU151" s="9"/>
      <c r="CV151" s="9"/>
      <c r="CW151" s="9"/>
      <c r="CX151" s="9"/>
      <c r="CY151" s="9"/>
      <c r="CZ151" s="9"/>
      <c r="DA151" s="9"/>
      <c r="DB151" s="9"/>
      <c r="DC151" s="9"/>
      <c r="DD151" s="9"/>
      <c r="DE151" s="9"/>
      <c r="DF151" s="9"/>
    </row>
    <row r="152" spans="1:110" customFormat="1" x14ac:dyDescent="0.15">
      <c r="A152" s="9"/>
      <c r="B152" s="9"/>
      <c r="E152" s="9"/>
      <c r="F152" s="9"/>
      <c r="G152" s="9"/>
      <c r="H152" s="9"/>
      <c r="I152" s="9"/>
      <c r="J152" s="9"/>
      <c r="K152" s="68" t="s">
        <v>1388</v>
      </c>
      <c r="L152" s="68" t="s">
        <v>46</v>
      </c>
      <c r="M152" s="69" t="s">
        <v>45</v>
      </c>
      <c r="N152" s="70"/>
      <c r="O152" s="1" t="s">
        <v>468</v>
      </c>
      <c r="P152" s="1"/>
      <c r="Q152" s="1"/>
      <c r="R152" s="1"/>
      <c r="S152" s="22"/>
      <c r="T152" s="1"/>
      <c r="U152" s="1"/>
      <c r="V152" s="1"/>
      <c r="W152" s="1"/>
      <c r="X152" s="1"/>
      <c r="Y152" s="1"/>
      <c r="Z152" s="1"/>
      <c r="AA152" s="1"/>
      <c r="AB152" s="1"/>
      <c r="AC152" s="1"/>
      <c r="AD152" s="1"/>
      <c r="AE152" s="1"/>
      <c r="AF152" s="1"/>
      <c r="AG152" s="1" t="s">
        <v>904</v>
      </c>
      <c r="AH152" s="2">
        <v>32</v>
      </c>
      <c r="AI152" s="1"/>
      <c r="AL152" s="9"/>
      <c r="AM152" s="9"/>
      <c r="AN152" s="9"/>
      <c r="AO152" s="9"/>
      <c r="AP152" s="9"/>
      <c r="AQ152" s="9"/>
      <c r="AR152" s="9"/>
      <c r="AS152" s="9"/>
      <c r="AT152" s="9"/>
      <c r="AU152" s="9"/>
      <c r="AV152" s="9"/>
      <c r="AW152" s="9"/>
      <c r="AX152" s="9"/>
      <c r="AY152" s="9"/>
      <c r="AZ152" s="9"/>
      <c r="BA152" s="9"/>
      <c r="BB152" s="9"/>
      <c r="BC152" s="9"/>
      <c r="BD152" s="9"/>
      <c r="BE152" s="9"/>
      <c r="BF152" s="9"/>
      <c r="BG152" s="9"/>
      <c r="BH152" s="9"/>
      <c r="BI152" s="9"/>
      <c r="BJ152" s="9"/>
      <c r="BK152" s="9"/>
      <c r="BL152" s="9"/>
      <c r="BM152" s="9"/>
      <c r="BN152" s="9"/>
      <c r="BO152" s="9"/>
      <c r="BP152" s="9"/>
      <c r="BQ152" s="9"/>
      <c r="BR152" s="9"/>
      <c r="BS152" s="9"/>
      <c r="BT152" s="9"/>
      <c r="BU152" s="9"/>
      <c r="BV152" s="9"/>
      <c r="BW152" s="9"/>
      <c r="BX152" s="9"/>
      <c r="BY152" s="9"/>
      <c r="BZ152" s="9"/>
      <c r="CA152" s="9"/>
      <c r="CB152" s="9"/>
      <c r="CC152" s="9"/>
      <c r="CD152" s="9"/>
      <c r="CE152" s="9"/>
      <c r="CF152" s="9"/>
      <c r="CG152" s="9"/>
      <c r="CH152" s="9"/>
      <c r="CI152" s="9"/>
      <c r="CJ152" s="9"/>
      <c r="CK152" s="9"/>
      <c r="CL152" s="9"/>
      <c r="CM152" s="9"/>
      <c r="CN152" s="9"/>
      <c r="CO152" s="9"/>
      <c r="CP152" s="9"/>
      <c r="CQ152" s="9"/>
      <c r="CR152" s="9"/>
      <c r="CS152" s="9"/>
      <c r="CT152" s="9"/>
      <c r="CU152" s="9"/>
      <c r="CV152" s="9"/>
      <c r="CW152" s="9"/>
      <c r="CX152" s="9"/>
      <c r="CY152" s="9"/>
      <c r="CZ152" s="9"/>
      <c r="DA152" s="9"/>
      <c r="DB152" s="9"/>
      <c r="DC152" s="9"/>
      <c r="DD152" s="9"/>
      <c r="DE152" s="9"/>
      <c r="DF152" s="9"/>
    </row>
    <row r="153" spans="1:110" customFormat="1" x14ac:dyDescent="0.15">
      <c r="A153" s="9"/>
      <c r="B153" s="9"/>
      <c r="E153" s="9"/>
      <c r="F153" s="9"/>
      <c r="G153" s="9"/>
      <c r="H153" s="9"/>
      <c r="I153" s="9"/>
      <c r="J153" s="9"/>
      <c r="K153" s="68" t="s">
        <v>1389</v>
      </c>
      <c r="L153" s="68" t="s">
        <v>48</v>
      </c>
      <c r="M153" s="69" t="s">
        <v>47</v>
      </c>
      <c r="N153" s="70"/>
      <c r="O153" s="1" t="s">
        <v>468</v>
      </c>
      <c r="P153" s="1"/>
      <c r="Q153" s="1"/>
      <c r="R153" s="1"/>
      <c r="S153" s="22"/>
      <c r="T153" s="1"/>
      <c r="U153" s="1"/>
      <c r="V153" s="1"/>
      <c r="W153" s="1"/>
      <c r="X153" s="1"/>
      <c r="Y153" s="1"/>
      <c r="Z153" s="1"/>
      <c r="AA153" s="1"/>
      <c r="AB153" s="1"/>
      <c r="AC153" s="1"/>
      <c r="AD153" s="1"/>
      <c r="AE153" s="1"/>
      <c r="AF153" s="1"/>
      <c r="AG153" s="1" t="s">
        <v>905</v>
      </c>
      <c r="AH153" s="2">
        <v>33</v>
      </c>
      <c r="AI153" s="1"/>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L153" s="9"/>
      <c r="BM153" s="9"/>
      <c r="BN153" s="9"/>
      <c r="BO153" s="9"/>
      <c r="BP153" s="9"/>
      <c r="BQ153" s="9"/>
      <c r="BR153" s="9"/>
      <c r="BS153" s="9"/>
      <c r="BT153" s="9"/>
      <c r="BU153" s="9"/>
      <c r="BV153" s="9"/>
      <c r="BW153" s="9"/>
      <c r="BX153" s="9"/>
      <c r="BY153" s="9"/>
      <c r="BZ153" s="9"/>
      <c r="CA153" s="9"/>
      <c r="CB153" s="9"/>
      <c r="CC153" s="9"/>
      <c r="CD153" s="9"/>
      <c r="CE153" s="9"/>
      <c r="CF153" s="9"/>
      <c r="CG153" s="9"/>
      <c r="CH153" s="9"/>
      <c r="CI153" s="9"/>
      <c r="CJ153" s="9"/>
      <c r="CK153" s="9"/>
      <c r="CL153" s="9"/>
      <c r="CM153" s="9"/>
      <c r="CN153" s="9"/>
      <c r="CO153" s="9"/>
      <c r="CP153" s="9"/>
      <c r="CQ153" s="9"/>
      <c r="CR153" s="9"/>
      <c r="CS153" s="9"/>
      <c r="CT153" s="9"/>
      <c r="CU153" s="9"/>
      <c r="CV153" s="9"/>
      <c r="CW153" s="9"/>
      <c r="CX153" s="9"/>
      <c r="CY153" s="9"/>
      <c r="CZ153" s="9"/>
      <c r="DA153" s="9"/>
      <c r="DB153" s="9"/>
      <c r="DC153" s="9"/>
      <c r="DD153" s="9"/>
      <c r="DE153" s="9"/>
      <c r="DF153" s="9"/>
    </row>
    <row r="154" spans="1:110" customFormat="1" x14ac:dyDescent="0.15">
      <c r="A154" s="9"/>
      <c r="B154" s="9"/>
      <c r="E154" s="9"/>
      <c r="F154" s="9"/>
      <c r="G154" s="9"/>
      <c r="H154" s="9"/>
      <c r="I154" s="9"/>
      <c r="J154" s="9"/>
      <c r="K154" s="68" t="s">
        <v>55</v>
      </c>
      <c r="L154" s="68" t="s">
        <v>56</v>
      </c>
      <c r="M154" s="69" t="s">
        <v>54</v>
      </c>
      <c r="N154" s="70"/>
      <c r="O154" s="1" t="s">
        <v>468</v>
      </c>
      <c r="P154" s="1"/>
      <c r="Q154" s="1"/>
      <c r="R154" s="1"/>
      <c r="S154" s="22"/>
      <c r="T154" s="1"/>
      <c r="U154" s="1"/>
      <c r="V154" s="1"/>
      <c r="W154" s="1"/>
      <c r="X154" s="1"/>
      <c r="Y154" s="1"/>
      <c r="Z154" s="1"/>
      <c r="AA154" s="1"/>
      <c r="AB154" s="1"/>
      <c r="AC154" s="1"/>
      <c r="AD154" s="1"/>
      <c r="AE154" s="1"/>
      <c r="AF154" s="1"/>
      <c r="AG154" s="1" t="s">
        <v>906</v>
      </c>
      <c r="AH154" s="2">
        <v>34</v>
      </c>
      <c r="AI154" s="1"/>
      <c r="AL154" s="9"/>
      <c r="AM154" s="9"/>
      <c r="AN154" s="9"/>
      <c r="AO154" s="9"/>
      <c r="AP154" s="9"/>
      <c r="AQ154" s="9"/>
      <c r="AR154" s="9"/>
      <c r="AS154" s="9"/>
      <c r="AT154" s="9"/>
      <c r="AU154" s="9"/>
      <c r="AV154" s="9"/>
      <c r="AW154" s="9"/>
      <c r="AX154" s="9"/>
      <c r="AY154" s="9"/>
      <c r="AZ154" s="9"/>
      <c r="BA154" s="9"/>
      <c r="BB154" s="9"/>
      <c r="BC154" s="9"/>
      <c r="BD154" s="9"/>
      <c r="BE154" s="9"/>
      <c r="BF154" s="9"/>
      <c r="BG154" s="9"/>
      <c r="BH154" s="9"/>
      <c r="BI154" s="9"/>
      <c r="BJ154" s="9"/>
      <c r="BK154" s="9"/>
      <c r="BL154" s="9"/>
      <c r="BM154" s="9"/>
      <c r="BN154" s="9"/>
      <c r="BO154" s="9"/>
      <c r="BP154" s="9"/>
      <c r="BQ154" s="9"/>
      <c r="BR154" s="9"/>
      <c r="BS154" s="9"/>
      <c r="BT154" s="9"/>
      <c r="BU154" s="9"/>
      <c r="BV154" s="9"/>
      <c r="BW154" s="9"/>
      <c r="BX154" s="9"/>
      <c r="BY154" s="9"/>
      <c r="BZ154" s="9"/>
      <c r="CA154" s="9"/>
      <c r="CB154" s="9"/>
      <c r="CC154" s="9"/>
      <c r="CD154" s="9"/>
      <c r="CE154" s="9"/>
      <c r="CF154" s="9"/>
      <c r="CG154" s="9"/>
      <c r="CH154" s="9"/>
      <c r="CI154" s="9"/>
      <c r="CJ154" s="9"/>
      <c r="CK154" s="9"/>
      <c r="CL154" s="9"/>
      <c r="CM154" s="9"/>
      <c r="CN154" s="9"/>
      <c r="CO154" s="9"/>
      <c r="CP154" s="9"/>
      <c r="CQ154" s="9"/>
      <c r="CR154" s="9"/>
      <c r="CS154" s="9"/>
      <c r="CT154" s="9"/>
      <c r="CU154" s="9"/>
      <c r="CV154" s="9"/>
      <c r="CW154" s="9"/>
      <c r="CX154" s="9"/>
      <c r="CY154" s="9"/>
      <c r="CZ154" s="9"/>
      <c r="DA154" s="9"/>
      <c r="DB154" s="9"/>
      <c r="DC154" s="9"/>
      <c r="DD154" s="9"/>
      <c r="DE154" s="9"/>
      <c r="DF154" s="9"/>
    </row>
    <row r="155" spans="1:110" customFormat="1" x14ac:dyDescent="0.15">
      <c r="A155" s="9"/>
      <c r="B155" s="9"/>
      <c r="C155" s="9"/>
      <c r="D155" s="9"/>
      <c r="E155" s="9"/>
      <c r="F155" s="9"/>
      <c r="G155" s="9"/>
      <c r="H155" s="9"/>
      <c r="I155" s="9"/>
      <c r="J155" s="9"/>
      <c r="K155" s="68" t="s">
        <v>1421</v>
      </c>
      <c r="L155" s="68" t="s">
        <v>44</v>
      </c>
      <c r="M155" s="69" t="s">
        <v>43</v>
      </c>
      <c r="N155" s="70"/>
      <c r="O155" s="1" t="s">
        <v>468</v>
      </c>
      <c r="P155" s="1"/>
      <c r="Q155" s="1"/>
      <c r="R155" s="1"/>
      <c r="S155" s="22"/>
      <c r="T155" s="1"/>
      <c r="U155" s="1"/>
      <c r="V155" s="1"/>
      <c r="W155" s="1"/>
      <c r="X155" s="1"/>
      <c r="Y155" s="1"/>
      <c r="Z155" s="1"/>
      <c r="AA155" s="1"/>
      <c r="AB155" s="1"/>
      <c r="AC155" s="1"/>
      <c r="AD155" s="1"/>
      <c r="AE155" s="1"/>
      <c r="AF155" s="1"/>
      <c r="AG155" s="1" t="s">
        <v>907</v>
      </c>
      <c r="AH155" s="2">
        <v>35</v>
      </c>
      <c r="AI155" s="1"/>
      <c r="AL155" s="9"/>
      <c r="AM155" s="9"/>
      <c r="AN155" s="9"/>
      <c r="AO155" s="9"/>
      <c r="AP155" s="9"/>
      <c r="AQ155" s="9"/>
      <c r="AR155" s="9"/>
      <c r="AS155" s="9"/>
      <c r="AT155" s="9"/>
      <c r="AU155" s="9"/>
      <c r="AV155" s="9"/>
      <c r="AW155" s="9"/>
      <c r="AX155" s="9"/>
      <c r="AY155" s="9"/>
      <c r="AZ155" s="9"/>
      <c r="BA155" s="9"/>
      <c r="BB155" s="9"/>
      <c r="BC155" s="9"/>
      <c r="BD155" s="9"/>
      <c r="BE155" s="9"/>
      <c r="BF155" s="9"/>
      <c r="BG155" s="9"/>
      <c r="BH155" s="9"/>
      <c r="BI155" s="9"/>
      <c r="BJ155" s="9"/>
      <c r="BK155" s="9"/>
      <c r="BL155" s="9"/>
      <c r="BM155" s="9"/>
      <c r="BN155" s="9"/>
      <c r="BO155" s="9"/>
      <c r="BP155" s="9"/>
      <c r="BQ155" s="9"/>
      <c r="BR155" s="9"/>
      <c r="BS155" s="9"/>
      <c r="BT155" s="9"/>
      <c r="BU155" s="9"/>
      <c r="BV155" s="9"/>
      <c r="BW155" s="9"/>
      <c r="BX155" s="9"/>
      <c r="BY155" s="9"/>
      <c r="BZ155" s="9"/>
      <c r="CA155" s="9"/>
      <c r="CB155" s="9"/>
      <c r="CC155" s="9"/>
      <c r="CD155" s="9"/>
      <c r="CE155" s="9"/>
      <c r="CF155" s="9"/>
      <c r="CG155" s="9"/>
      <c r="CH155" s="9"/>
      <c r="CI155" s="9"/>
      <c r="CJ155" s="9"/>
      <c r="CK155" s="9"/>
      <c r="CL155" s="9"/>
      <c r="CM155" s="9"/>
      <c r="CN155" s="9"/>
      <c r="CO155" s="9"/>
      <c r="CP155" s="9"/>
      <c r="CQ155" s="9"/>
      <c r="CR155" s="9"/>
      <c r="CS155" s="9"/>
      <c r="CT155" s="9"/>
      <c r="CU155" s="9"/>
      <c r="CV155" s="9"/>
      <c r="CW155" s="9"/>
      <c r="CX155" s="9"/>
      <c r="CY155" s="9"/>
      <c r="CZ155" s="9"/>
      <c r="DA155" s="9"/>
      <c r="DB155" s="9"/>
      <c r="DC155" s="9"/>
      <c r="DD155" s="9"/>
      <c r="DE155" s="9"/>
      <c r="DF155" s="9"/>
    </row>
    <row r="156" spans="1:110" customFormat="1" x14ac:dyDescent="0.15">
      <c r="A156" s="9"/>
      <c r="B156" s="9"/>
      <c r="C156" s="9"/>
      <c r="D156" s="9"/>
      <c r="E156" s="9"/>
      <c r="F156" s="9"/>
      <c r="G156" s="9"/>
      <c r="H156" s="9"/>
      <c r="I156" s="9"/>
      <c r="J156" s="9"/>
      <c r="K156" s="68" t="s">
        <v>63</v>
      </c>
      <c r="L156" s="68" t="s">
        <v>64</v>
      </c>
      <c r="M156" s="69" t="s">
        <v>62</v>
      </c>
      <c r="N156" s="70"/>
      <c r="O156" s="1" t="s">
        <v>468</v>
      </c>
      <c r="P156" s="1"/>
      <c r="Q156" s="1"/>
      <c r="R156" s="1"/>
      <c r="S156" s="22"/>
      <c r="T156" s="1"/>
      <c r="U156" s="1"/>
      <c r="V156" s="1"/>
      <c r="W156" s="1"/>
      <c r="X156" s="1"/>
      <c r="Y156" s="1"/>
      <c r="Z156" s="1"/>
      <c r="AA156" s="1"/>
      <c r="AB156" s="1"/>
      <c r="AC156" s="1"/>
      <c r="AD156" s="1"/>
      <c r="AE156" s="1"/>
      <c r="AF156" s="1"/>
      <c r="AG156" s="1" t="s">
        <v>908</v>
      </c>
      <c r="AH156" s="2">
        <v>36</v>
      </c>
      <c r="AI156" s="1"/>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9"/>
      <c r="BN156" s="9"/>
      <c r="BO156" s="9"/>
      <c r="BP156" s="9"/>
      <c r="BQ156" s="9"/>
      <c r="BR156" s="9"/>
      <c r="BS156" s="9"/>
      <c r="BT156" s="9"/>
      <c r="BU156" s="9"/>
      <c r="BV156" s="9"/>
      <c r="BW156" s="9"/>
      <c r="BX156" s="9"/>
      <c r="BY156" s="9"/>
      <c r="BZ156" s="9"/>
      <c r="CA156" s="9"/>
      <c r="CB156" s="9"/>
      <c r="CC156" s="9"/>
      <c r="CD156" s="9"/>
      <c r="CE156" s="9"/>
      <c r="CF156" s="9"/>
      <c r="CG156" s="9"/>
      <c r="CH156" s="9"/>
      <c r="CI156" s="9"/>
      <c r="CJ156" s="9"/>
      <c r="CK156" s="9"/>
      <c r="CL156" s="9"/>
      <c r="CM156" s="9"/>
      <c r="CN156" s="9"/>
      <c r="CO156" s="9"/>
      <c r="CP156" s="9"/>
      <c r="CQ156" s="9"/>
      <c r="CR156" s="9"/>
      <c r="CS156" s="9"/>
      <c r="CT156" s="9"/>
      <c r="CU156" s="9"/>
      <c r="CV156" s="9"/>
      <c r="CW156" s="9"/>
      <c r="CX156" s="9"/>
      <c r="CY156" s="9"/>
      <c r="CZ156" s="9"/>
      <c r="DA156" s="9"/>
      <c r="DB156" s="9"/>
      <c r="DC156" s="9"/>
      <c r="DD156" s="9"/>
      <c r="DE156" s="9"/>
      <c r="DF156" s="9"/>
    </row>
    <row r="157" spans="1:110" customFormat="1" x14ac:dyDescent="0.15">
      <c r="A157" s="9"/>
      <c r="B157" s="9"/>
      <c r="C157" s="9"/>
      <c r="D157" s="9"/>
      <c r="E157" s="9"/>
      <c r="F157" s="9"/>
      <c r="G157" s="9"/>
      <c r="H157" s="9"/>
      <c r="I157" s="9"/>
      <c r="J157" s="9"/>
      <c r="K157" s="68" t="s">
        <v>1124</v>
      </c>
      <c r="L157" s="68" t="s">
        <v>85</v>
      </c>
      <c r="M157" s="69" t="s">
        <v>84</v>
      </c>
      <c r="N157" s="70"/>
      <c r="O157" s="1" t="s">
        <v>468</v>
      </c>
      <c r="P157" s="1"/>
      <c r="Q157" s="1"/>
      <c r="R157" s="1"/>
      <c r="S157" s="22"/>
      <c r="T157" s="1"/>
      <c r="U157" s="1"/>
      <c r="V157" s="1"/>
      <c r="W157" s="1"/>
      <c r="X157" s="1"/>
      <c r="Y157" s="1"/>
      <c r="Z157" s="1"/>
      <c r="AA157" s="1"/>
      <c r="AB157" s="1"/>
      <c r="AC157" s="1"/>
      <c r="AD157" s="1"/>
      <c r="AE157" s="1"/>
      <c r="AF157" s="1"/>
      <c r="AG157" s="1" t="s">
        <v>909</v>
      </c>
      <c r="AH157" s="2">
        <v>37</v>
      </c>
      <c r="AI157" s="1"/>
      <c r="AL157" s="9"/>
      <c r="AM157" s="9"/>
      <c r="AN157" s="9"/>
      <c r="AO157" s="9"/>
      <c r="AP157" s="9"/>
      <c r="AQ157" s="9"/>
      <c r="AR157" s="9"/>
      <c r="AS157" s="9"/>
      <c r="AT157" s="9"/>
      <c r="AU157" s="9"/>
      <c r="AV157" s="9"/>
      <c r="AW157" s="9"/>
      <c r="AX157" s="9"/>
      <c r="AY157" s="9"/>
      <c r="AZ157" s="9"/>
      <c r="BA157" s="9"/>
      <c r="BB157" s="9"/>
      <c r="BC157" s="9"/>
      <c r="BD157" s="9"/>
      <c r="BE157" s="9"/>
      <c r="BF157" s="9"/>
      <c r="BG157" s="9"/>
      <c r="BH157" s="9"/>
      <c r="BI157" s="9"/>
      <c r="BJ157" s="9"/>
      <c r="BK157" s="9"/>
      <c r="BL157" s="9"/>
      <c r="BM157" s="9"/>
      <c r="BN157" s="9"/>
      <c r="BO157" s="9"/>
      <c r="BP157" s="9"/>
      <c r="BQ157" s="9"/>
      <c r="BR157" s="9"/>
      <c r="BS157" s="9"/>
      <c r="BT157" s="9"/>
      <c r="BU157" s="9"/>
      <c r="BV157" s="9"/>
      <c r="BW157" s="9"/>
      <c r="BX157" s="9"/>
      <c r="BY157" s="9"/>
      <c r="BZ157" s="9"/>
      <c r="CA157" s="9"/>
      <c r="CB157" s="9"/>
      <c r="CC157" s="9"/>
      <c r="CD157" s="9"/>
      <c r="CE157" s="9"/>
      <c r="CF157" s="9"/>
      <c r="CG157" s="9"/>
      <c r="CH157" s="9"/>
      <c r="CI157" s="9"/>
      <c r="CJ157" s="9"/>
      <c r="CK157" s="9"/>
      <c r="CL157" s="9"/>
      <c r="CM157" s="9"/>
      <c r="CN157" s="9"/>
      <c r="CO157" s="9"/>
      <c r="CP157" s="9"/>
      <c r="CQ157" s="9"/>
      <c r="CR157" s="9"/>
      <c r="CS157" s="9"/>
      <c r="CT157" s="9"/>
      <c r="CU157" s="9"/>
      <c r="CV157" s="9"/>
      <c r="CW157" s="9"/>
      <c r="CX157" s="9"/>
      <c r="CY157" s="9"/>
      <c r="CZ157" s="9"/>
      <c r="DA157" s="9"/>
      <c r="DB157" s="9"/>
      <c r="DC157" s="9"/>
      <c r="DD157" s="9"/>
      <c r="DE157" s="9"/>
      <c r="DF157" s="9"/>
    </row>
    <row r="158" spans="1:110" customFormat="1" x14ac:dyDescent="0.15">
      <c r="A158" s="9"/>
      <c r="B158" s="9"/>
      <c r="C158" s="9"/>
      <c r="D158" s="9"/>
      <c r="E158" s="9"/>
      <c r="F158" s="9"/>
      <c r="G158" s="9"/>
      <c r="H158" s="9"/>
      <c r="I158" s="9"/>
      <c r="J158" s="9"/>
      <c r="K158" s="68" t="s">
        <v>58</v>
      </c>
      <c r="L158" s="68" t="s">
        <v>59</v>
      </c>
      <c r="M158" s="69" t="s">
        <v>57</v>
      </c>
      <c r="N158" s="70"/>
      <c r="O158" s="1" t="s">
        <v>468</v>
      </c>
      <c r="P158" s="1"/>
      <c r="Q158" s="1"/>
      <c r="R158" s="1"/>
      <c r="S158" s="22"/>
      <c r="T158" s="1"/>
      <c r="U158" s="1"/>
      <c r="V158" s="1"/>
      <c r="W158" s="1"/>
      <c r="X158" s="1"/>
      <c r="Y158" s="1"/>
      <c r="Z158" s="1"/>
      <c r="AA158" s="1"/>
      <c r="AB158" s="1"/>
      <c r="AC158" s="1"/>
      <c r="AD158" s="1"/>
      <c r="AE158" s="1"/>
      <c r="AF158" s="1"/>
      <c r="AG158" s="1" t="s">
        <v>910</v>
      </c>
      <c r="AH158" s="2">
        <v>38</v>
      </c>
      <c r="AI158" s="1"/>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c r="CE158" s="9"/>
      <c r="CF158" s="9"/>
      <c r="CG158" s="9"/>
      <c r="CH158" s="9"/>
      <c r="CI158" s="9"/>
      <c r="CJ158" s="9"/>
      <c r="CK158" s="9"/>
      <c r="CL158" s="9"/>
      <c r="CM158" s="9"/>
      <c r="CN158" s="9"/>
      <c r="CO158" s="9"/>
      <c r="CP158" s="9"/>
      <c r="CQ158" s="9"/>
      <c r="CR158" s="9"/>
      <c r="CS158" s="9"/>
      <c r="CT158" s="9"/>
      <c r="CU158" s="9"/>
      <c r="CV158" s="9"/>
      <c r="CW158" s="9"/>
      <c r="CX158" s="9"/>
      <c r="CY158" s="9"/>
      <c r="CZ158" s="9"/>
      <c r="DA158" s="9"/>
      <c r="DB158" s="9"/>
      <c r="DC158" s="9"/>
      <c r="DD158" s="9"/>
      <c r="DE158" s="9"/>
      <c r="DF158" s="9"/>
    </row>
    <row r="159" spans="1:110" customFormat="1" x14ac:dyDescent="0.15">
      <c r="A159" s="9"/>
      <c r="B159" s="9"/>
      <c r="C159" s="9"/>
      <c r="D159" s="9"/>
      <c r="E159" s="9"/>
      <c r="F159" s="9"/>
      <c r="G159" s="9"/>
      <c r="H159" s="9"/>
      <c r="I159" s="9"/>
      <c r="J159" s="9"/>
      <c r="K159" s="68" t="s">
        <v>68</v>
      </c>
      <c r="L159" s="68" t="s">
        <v>69</v>
      </c>
      <c r="M159" s="69" t="s">
        <v>67</v>
      </c>
      <c r="N159" s="70"/>
      <c r="O159" s="1" t="s">
        <v>468</v>
      </c>
      <c r="P159" s="1"/>
      <c r="Q159" s="1"/>
      <c r="R159" s="1"/>
      <c r="S159" s="22"/>
      <c r="T159" s="1"/>
      <c r="U159" s="1"/>
      <c r="V159" s="1"/>
      <c r="W159" s="1"/>
      <c r="X159" s="1"/>
      <c r="Y159" s="1"/>
      <c r="Z159" s="1"/>
      <c r="AA159" s="1"/>
      <c r="AB159" s="1"/>
      <c r="AC159" s="1"/>
      <c r="AD159" s="1"/>
      <c r="AE159" s="1"/>
      <c r="AF159" s="1"/>
      <c r="AG159" s="1" t="s">
        <v>911</v>
      </c>
      <c r="AH159" s="2">
        <v>39</v>
      </c>
      <c r="AI159" s="1"/>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c r="BN159" s="9"/>
      <c r="BO159" s="9"/>
      <c r="BP159" s="9"/>
      <c r="BQ159" s="9"/>
      <c r="BR159" s="9"/>
      <c r="BS159" s="9"/>
      <c r="BT159" s="9"/>
      <c r="BU159" s="9"/>
      <c r="BV159" s="9"/>
      <c r="BW159" s="9"/>
      <c r="BX159" s="9"/>
      <c r="BY159" s="9"/>
      <c r="BZ159" s="9"/>
      <c r="CA159" s="9"/>
      <c r="CB159" s="9"/>
      <c r="CC159" s="9"/>
      <c r="CD159" s="9"/>
      <c r="CE159" s="9"/>
      <c r="CF159" s="9"/>
      <c r="CG159" s="9"/>
      <c r="CH159" s="9"/>
      <c r="CI159" s="9"/>
      <c r="CJ159" s="9"/>
      <c r="CK159" s="9"/>
      <c r="CL159" s="9"/>
      <c r="CM159" s="9"/>
      <c r="CN159" s="9"/>
      <c r="CO159" s="9"/>
      <c r="CP159" s="9"/>
      <c r="CQ159" s="9"/>
      <c r="CR159" s="9"/>
      <c r="CS159" s="9"/>
      <c r="CT159" s="9"/>
      <c r="CU159" s="9"/>
      <c r="CV159" s="9"/>
      <c r="CW159" s="9"/>
      <c r="CX159" s="9"/>
      <c r="CY159" s="9"/>
      <c r="CZ159" s="9"/>
      <c r="DA159" s="9"/>
      <c r="DB159" s="9"/>
      <c r="DC159" s="9"/>
      <c r="DD159" s="9"/>
      <c r="DE159" s="9"/>
      <c r="DF159" s="9"/>
    </row>
    <row r="160" spans="1:110" customFormat="1" x14ac:dyDescent="0.15">
      <c r="A160" s="9"/>
      <c r="B160" s="9"/>
      <c r="C160" s="9"/>
      <c r="D160" s="9"/>
      <c r="E160" s="9"/>
      <c r="F160" s="9"/>
      <c r="G160" s="9"/>
      <c r="H160" s="9"/>
      <c r="I160" s="9"/>
      <c r="J160" s="9"/>
      <c r="K160" s="68" t="s">
        <v>1125</v>
      </c>
      <c r="L160" s="68" t="s">
        <v>61</v>
      </c>
      <c r="M160" s="69" t="s">
        <v>60</v>
      </c>
      <c r="N160" s="70"/>
      <c r="O160" s="1" t="s">
        <v>468</v>
      </c>
      <c r="P160" s="1"/>
      <c r="Q160" s="1"/>
      <c r="R160" s="1"/>
      <c r="S160" s="22"/>
      <c r="T160" s="1"/>
      <c r="U160" s="1"/>
      <c r="V160" s="1"/>
      <c r="W160" s="1"/>
      <c r="X160" s="1"/>
      <c r="Y160" s="1"/>
      <c r="Z160" s="1"/>
      <c r="AA160" s="1"/>
      <c r="AB160" s="1"/>
      <c r="AC160" s="1"/>
      <c r="AD160" s="1"/>
      <c r="AE160" s="1"/>
      <c r="AF160" s="1"/>
      <c r="AG160" s="1" t="s">
        <v>912</v>
      </c>
      <c r="AH160" s="2">
        <v>40</v>
      </c>
      <c r="AI160" s="1"/>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c r="BN160" s="9"/>
      <c r="BO160" s="9"/>
      <c r="BP160" s="9"/>
      <c r="BQ160" s="9"/>
      <c r="BR160" s="9"/>
      <c r="BS160" s="9"/>
      <c r="BT160" s="9"/>
      <c r="BU160" s="9"/>
      <c r="BV160" s="9"/>
      <c r="BW160" s="9"/>
      <c r="BX160" s="9"/>
      <c r="BY160" s="9"/>
      <c r="BZ160" s="9"/>
      <c r="CA160" s="9"/>
      <c r="CB160" s="9"/>
      <c r="CC160" s="9"/>
      <c r="CD160" s="9"/>
      <c r="CE160" s="9"/>
      <c r="CF160" s="9"/>
      <c r="CG160" s="9"/>
      <c r="CH160" s="9"/>
      <c r="CI160" s="9"/>
      <c r="CJ160" s="9"/>
      <c r="CK160" s="9"/>
      <c r="CL160" s="9"/>
      <c r="CM160" s="9"/>
      <c r="CN160" s="9"/>
      <c r="CO160" s="9"/>
      <c r="CP160" s="9"/>
      <c r="CQ160" s="9"/>
      <c r="CR160" s="9"/>
      <c r="CS160" s="9"/>
      <c r="CT160" s="9"/>
      <c r="CU160" s="9"/>
      <c r="CV160" s="9"/>
      <c r="CW160" s="9"/>
      <c r="CX160" s="9"/>
      <c r="CY160" s="9"/>
      <c r="CZ160" s="9"/>
      <c r="DA160" s="9"/>
      <c r="DB160" s="9"/>
      <c r="DC160" s="9"/>
      <c r="DD160" s="9"/>
      <c r="DE160" s="9"/>
      <c r="DF160" s="9"/>
    </row>
    <row r="161" spans="1:110" customFormat="1" x14ac:dyDescent="0.15">
      <c r="A161" s="9"/>
      <c r="B161" s="9"/>
      <c r="C161" s="9"/>
      <c r="D161" s="9"/>
      <c r="E161" s="9"/>
      <c r="F161" s="9"/>
      <c r="G161" s="9"/>
      <c r="H161" s="9"/>
      <c r="I161" s="9"/>
      <c r="J161" s="9"/>
      <c r="K161" s="68" t="s">
        <v>76</v>
      </c>
      <c r="L161" s="68" t="s">
        <v>77</v>
      </c>
      <c r="M161" s="69" t="s">
        <v>75</v>
      </c>
      <c r="N161" s="70"/>
      <c r="O161" s="1" t="s">
        <v>468</v>
      </c>
      <c r="P161" s="1"/>
      <c r="Q161" s="1"/>
      <c r="R161" s="1"/>
      <c r="S161" s="22"/>
      <c r="T161" s="1"/>
      <c r="U161" s="1"/>
      <c r="V161" s="1"/>
      <c r="W161" s="1"/>
      <c r="X161" s="1"/>
      <c r="Y161" s="1"/>
      <c r="Z161" s="1"/>
      <c r="AA161" s="1"/>
      <c r="AB161" s="1"/>
      <c r="AC161" s="1"/>
      <c r="AD161" s="1"/>
      <c r="AE161" s="1"/>
      <c r="AF161" s="1"/>
      <c r="AG161" s="1" t="s">
        <v>913</v>
      </c>
      <c r="AH161" s="2">
        <v>41</v>
      </c>
      <c r="AI161" s="1"/>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c r="BP161" s="9"/>
      <c r="BQ161" s="9"/>
      <c r="BR161" s="9"/>
      <c r="BS161" s="9"/>
      <c r="BT161" s="9"/>
      <c r="BU161" s="9"/>
      <c r="BV161" s="9"/>
      <c r="BW161" s="9"/>
      <c r="BX161" s="9"/>
      <c r="BY161" s="9"/>
      <c r="BZ161" s="9"/>
      <c r="CA161" s="9"/>
      <c r="CB161" s="9"/>
      <c r="CC161" s="9"/>
      <c r="CD161" s="9"/>
      <c r="CE161" s="9"/>
      <c r="CF161" s="9"/>
      <c r="CG161" s="9"/>
      <c r="CH161" s="9"/>
      <c r="CI161" s="9"/>
      <c r="CJ161" s="9"/>
      <c r="CK161" s="9"/>
      <c r="CL161" s="9"/>
      <c r="CM161" s="9"/>
      <c r="CN161" s="9"/>
      <c r="CO161" s="9"/>
      <c r="CP161" s="9"/>
      <c r="CQ161" s="9"/>
      <c r="CR161" s="9"/>
      <c r="CS161" s="9"/>
      <c r="CT161" s="9"/>
      <c r="CU161" s="9"/>
      <c r="CV161" s="9"/>
      <c r="CW161" s="9"/>
      <c r="CX161" s="9"/>
      <c r="CY161" s="9"/>
      <c r="CZ161" s="9"/>
      <c r="DA161" s="9"/>
      <c r="DB161" s="9"/>
      <c r="DC161" s="9"/>
      <c r="DD161" s="9"/>
      <c r="DE161" s="9"/>
      <c r="DF161" s="9"/>
    </row>
    <row r="162" spans="1:110" customFormat="1" x14ac:dyDescent="0.15">
      <c r="A162" s="9"/>
      <c r="B162" s="9"/>
      <c r="C162" s="9"/>
      <c r="D162" s="9"/>
      <c r="E162" s="9"/>
      <c r="F162" s="9"/>
      <c r="G162" s="9"/>
      <c r="H162" s="9"/>
      <c r="I162" s="9"/>
      <c r="J162" s="9"/>
      <c r="K162" s="68" t="s">
        <v>1126</v>
      </c>
      <c r="L162" s="68" t="s">
        <v>79</v>
      </c>
      <c r="M162" s="69" t="s">
        <v>78</v>
      </c>
      <c r="N162" s="70"/>
      <c r="O162" s="1" t="s">
        <v>468</v>
      </c>
      <c r="P162" s="1"/>
      <c r="Q162" s="1"/>
      <c r="R162" s="1"/>
      <c r="S162" s="22"/>
      <c r="T162" s="1"/>
      <c r="U162" s="1"/>
      <c r="V162" s="1"/>
      <c r="W162" s="1"/>
      <c r="X162" s="1"/>
      <c r="Y162" s="1"/>
      <c r="Z162" s="1"/>
      <c r="AA162" s="1"/>
      <c r="AB162" s="1"/>
      <c r="AC162" s="1"/>
      <c r="AD162" s="1"/>
      <c r="AE162" s="1"/>
      <c r="AF162" s="1"/>
      <c r="AG162" s="1" t="s">
        <v>914</v>
      </c>
      <c r="AH162" s="2">
        <v>42</v>
      </c>
      <c r="AI162" s="1"/>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c r="BQ162" s="9"/>
      <c r="BR162" s="9"/>
      <c r="BS162" s="9"/>
      <c r="BT162" s="9"/>
      <c r="BU162" s="9"/>
      <c r="BV162" s="9"/>
      <c r="BW162" s="9"/>
      <c r="BX162" s="9"/>
      <c r="BY162" s="9"/>
      <c r="BZ162" s="9"/>
      <c r="CA162" s="9"/>
      <c r="CB162" s="9"/>
      <c r="CC162" s="9"/>
      <c r="CD162" s="9"/>
      <c r="CE162" s="9"/>
      <c r="CF162" s="9"/>
      <c r="CG162" s="9"/>
      <c r="CH162" s="9"/>
      <c r="CI162" s="9"/>
      <c r="CJ162" s="9"/>
      <c r="CK162" s="9"/>
      <c r="CL162" s="9"/>
      <c r="CM162" s="9"/>
      <c r="CN162" s="9"/>
      <c r="CO162" s="9"/>
      <c r="CP162" s="9"/>
      <c r="CQ162" s="9"/>
      <c r="CR162" s="9"/>
      <c r="CS162" s="9"/>
      <c r="CT162" s="9"/>
      <c r="CU162" s="9"/>
      <c r="CV162" s="9"/>
      <c r="CW162" s="9"/>
      <c r="CX162" s="9"/>
      <c r="CY162" s="9"/>
      <c r="CZ162" s="9"/>
      <c r="DA162" s="9"/>
      <c r="DB162" s="9"/>
      <c r="DC162" s="9"/>
      <c r="DD162" s="9"/>
      <c r="DE162" s="9"/>
      <c r="DF162" s="9"/>
    </row>
    <row r="163" spans="1:110" customFormat="1" x14ac:dyDescent="0.15">
      <c r="A163" s="9"/>
      <c r="B163" s="9"/>
      <c r="C163" s="9"/>
      <c r="D163" s="9"/>
      <c r="E163" s="9"/>
      <c r="F163" s="9"/>
      <c r="G163" s="9"/>
      <c r="H163" s="9"/>
      <c r="I163" s="9"/>
      <c r="J163" s="9"/>
      <c r="K163" s="68" t="s">
        <v>1127</v>
      </c>
      <c r="L163" s="68" t="s">
        <v>81</v>
      </c>
      <c r="M163" s="69" t="s">
        <v>80</v>
      </c>
      <c r="N163" s="70"/>
      <c r="O163" s="1" t="s">
        <v>468</v>
      </c>
      <c r="P163" s="1"/>
      <c r="Q163" s="1"/>
      <c r="R163" s="1"/>
      <c r="S163" s="22"/>
      <c r="T163" s="1"/>
      <c r="U163" s="1"/>
      <c r="V163" s="1"/>
      <c r="W163" s="1"/>
      <c r="X163" s="1"/>
      <c r="Y163" s="1"/>
      <c r="Z163" s="1"/>
      <c r="AA163" s="1"/>
      <c r="AB163" s="1"/>
      <c r="AC163" s="1"/>
      <c r="AD163" s="1"/>
      <c r="AE163" s="1"/>
      <c r="AF163" s="1"/>
      <c r="AG163" s="1" t="s">
        <v>915</v>
      </c>
      <c r="AH163" s="2">
        <v>43</v>
      </c>
      <c r="AI163" s="1"/>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c r="BP163" s="9"/>
      <c r="BQ163" s="9"/>
      <c r="BR163" s="9"/>
      <c r="BS163" s="9"/>
      <c r="BT163" s="9"/>
      <c r="BU163" s="9"/>
      <c r="BV163" s="9"/>
      <c r="BW163" s="9"/>
      <c r="BX163" s="9"/>
      <c r="BY163" s="9"/>
      <c r="BZ163" s="9"/>
      <c r="CA163" s="9"/>
      <c r="CB163" s="9"/>
      <c r="CC163" s="9"/>
      <c r="CD163" s="9"/>
      <c r="CE163" s="9"/>
      <c r="CF163" s="9"/>
      <c r="CG163" s="9"/>
      <c r="CH163" s="9"/>
      <c r="CI163" s="9"/>
      <c r="CJ163" s="9"/>
      <c r="CK163" s="9"/>
      <c r="CL163" s="9"/>
      <c r="CM163" s="9"/>
      <c r="CN163" s="9"/>
      <c r="CO163" s="9"/>
      <c r="CP163" s="9"/>
      <c r="CQ163" s="9"/>
      <c r="CR163" s="9"/>
      <c r="CS163" s="9"/>
      <c r="CT163" s="9"/>
      <c r="CU163" s="9"/>
      <c r="CV163" s="9"/>
      <c r="CW163" s="9"/>
      <c r="CX163" s="9"/>
      <c r="CY163" s="9"/>
      <c r="CZ163" s="9"/>
      <c r="DA163" s="9"/>
      <c r="DB163" s="9"/>
      <c r="DC163" s="9"/>
      <c r="DD163" s="9"/>
      <c r="DE163" s="9"/>
      <c r="DF163" s="9"/>
    </row>
    <row r="164" spans="1:110" customFormat="1" x14ac:dyDescent="0.15">
      <c r="A164" s="9"/>
      <c r="B164" s="9"/>
      <c r="C164" s="9"/>
      <c r="D164" s="9"/>
      <c r="E164" s="9"/>
      <c r="F164" s="9"/>
      <c r="G164" s="9"/>
      <c r="H164" s="9"/>
      <c r="I164" s="9"/>
      <c r="J164" s="9"/>
      <c r="K164" s="68" t="s">
        <v>1128</v>
      </c>
      <c r="L164" s="68" t="s">
        <v>83</v>
      </c>
      <c r="M164" s="69" t="s">
        <v>82</v>
      </c>
      <c r="N164" s="70"/>
      <c r="O164" s="1" t="s">
        <v>468</v>
      </c>
      <c r="P164" s="1"/>
      <c r="Q164" s="1"/>
      <c r="R164" s="1"/>
      <c r="S164" s="22"/>
      <c r="T164" s="1"/>
      <c r="U164" s="1"/>
      <c r="V164" s="1"/>
      <c r="W164" s="1"/>
      <c r="X164" s="1"/>
      <c r="Y164" s="1"/>
      <c r="Z164" s="1"/>
      <c r="AA164" s="1"/>
      <c r="AB164" s="1"/>
      <c r="AC164" s="1"/>
      <c r="AD164" s="1"/>
      <c r="AE164" s="1"/>
      <c r="AF164" s="1"/>
      <c r="AG164" s="1" t="s">
        <v>916</v>
      </c>
      <c r="AH164" s="2">
        <v>44</v>
      </c>
      <c r="AI164" s="1"/>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c r="CH164" s="9"/>
      <c r="CI164" s="9"/>
      <c r="CJ164" s="9"/>
      <c r="CK164" s="9"/>
      <c r="CL164" s="9"/>
      <c r="CM164" s="9"/>
      <c r="CN164" s="9"/>
      <c r="CO164" s="9"/>
      <c r="CP164" s="9"/>
      <c r="CQ164" s="9"/>
      <c r="CR164" s="9"/>
      <c r="CS164" s="9"/>
      <c r="CT164" s="9"/>
      <c r="CU164" s="9"/>
      <c r="CV164" s="9"/>
      <c r="CW164" s="9"/>
      <c r="CX164" s="9"/>
      <c r="CY164" s="9"/>
      <c r="CZ164" s="9"/>
      <c r="DA164" s="9"/>
      <c r="DB164" s="9"/>
      <c r="DC164" s="9"/>
      <c r="DD164" s="9"/>
      <c r="DE164" s="9"/>
      <c r="DF164" s="9"/>
    </row>
    <row r="165" spans="1:110" customFormat="1" x14ac:dyDescent="0.15">
      <c r="A165" s="9"/>
      <c r="B165" s="9"/>
      <c r="C165" s="9"/>
      <c r="D165" s="9"/>
      <c r="E165" s="9"/>
      <c r="F165" s="9"/>
      <c r="G165" s="9"/>
      <c r="H165" s="9"/>
      <c r="I165" s="9"/>
      <c r="J165" s="9"/>
      <c r="K165" s="68" t="s">
        <v>1390</v>
      </c>
      <c r="L165" s="68" t="s">
        <v>66</v>
      </c>
      <c r="M165" s="69" t="s">
        <v>65</v>
      </c>
      <c r="N165" s="70"/>
      <c r="O165" s="1" t="s">
        <v>468</v>
      </c>
      <c r="P165" s="1"/>
      <c r="Q165" s="1"/>
      <c r="R165" s="1"/>
      <c r="S165" s="22"/>
      <c r="T165" s="1"/>
      <c r="U165" s="1"/>
      <c r="V165" s="1"/>
      <c r="W165" s="1"/>
      <c r="X165" s="1"/>
      <c r="Y165" s="1"/>
      <c r="Z165" s="1"/>
      <c r="AA165" s="1"/>
      <c r="AB165" s="1"/>
      <c r="AC165" s="1"/>
      <c r="AD165" s="1"/>
      <c r="AE165" s="1"/>
      <c r="AF165" s="1"/>
      <c r="AG165" s="1" t="s">
        <v>917</v>
      </c>
      <c r="AH165" s="2">
        <v>45</v>
      </c>
      <c r="AI165" s="1"/>
      <c r="AL165" s="9"/>
      <c r="AM165" s="9"/>
      <c r="AN165" s="9"/>
      <c r="AO165" s="9"/>
      <c r="AP165" s="9"/>
      <c r="AQ165" s="9"/>
      <c r="AR165" s="9"/>
      <c r="AS165" s="9"/>
      <c r="AT165" s="9"/>
      <c r="AU165" s="9"/>
      <c r="AV165" s="9"/>
      <c r="AW165" s="9"/>
      <c r="AX165" s="9"/>
      <c r="AY165" s="9"/>
      <c r="AZ165" s="9"/>
      <c r="BA165" s="9"/>
      <c r="BB165" s="9"/>
      <c r="BC165" s="9"/>
      <c r="BD165" s="9"/>
      <c r="BE165" s="9"/>
      <c r="BF165" s="9"/>
      <c r="BG165" s="9"/>
      <c r="BH165" s="9"/>
      <c r="BI165" s="9"/>
      <c r="BJ165" s="9"/>
      <c r="BK165" s="9"/>
      <c r="BL165" s="9"/>
      <c r="BM165" s="9"/>
      <c r="BN165" s="9"/>
      <c r="BO165" s="9"/>
      <c r="BP165" s="9"/>
      <c r="BQ165" s="9"/>
      <c r="BR165" s="9"/>
      <c r="BS165" s="9"/>
      <c r="BT165" s="9"/>
      <c r="BU165" s="9"/>
      <c r="BV165" s="9"/>
      <c r="BW165" s="9"/>
      <c r="BX165" s="9"/>
      <c r="BY165" s="9"/>
      <c r="BZ165" s="9"/>
      <c r="CA165" s="9"/>
      <c r="CB165" s="9"/>
      <c r="CC165" s="9"/>
      <c r="CD165" s="9"/>
      <c r="CE165" s="9"/>
      <c r="CF165" s="9"/>
      <c r="CG165" s="9"/>
      <c r="CH165" s="9"/>
      <c r="CI165" s="9"/>
      <c r="CJ165" s="9"/>
      <c r="CK165" s="9"/>
      <c r="CL165" s="9"/>
      <c r="CM165" s="9"/>
      <c r="CN165" s="9"/>
      <c r="CO165" s="9"/>
      <c r="CP165" s="9"/>
      <c r="CQ165" s="9"/>
      <c r="CR165" s="9"/>
      <c r="CS165" s="9"/>
      <c r="CT165" s="9"/>
      <c r="CU165" s="9"/>
      <c r="CV165" s="9"/>
      <c r="CW165" s="9"/>
      <c r="CX165" s="9"/>
      <c r="CY165" s="9"/>
      <c r="CZ165" s="9"/>
      <c r="DA165" s="9"/>
      <c r="DB165" s="9"/>
      <c r="DC165" s="9"/>
      <c r="DD165" s="9"/>
      <c r="DE165" s="9"/>
      <c r="DF165" s="9"/>
    </row>
    <row r="166" spans="1:110" customFormat="1" x14ac:dyDescent="0.15">
      <c r="A166" s="9"/>
      <c r="B166" s="9"/>
      <c r="C166" s="9"/>
      <c r="D166" s="9"/>
      <c r="E166" s="9"/>
      <c r="F166" s="9"/>
      <c r="G166" s="9"/>
      <c r="H166" s="9"/>
      <c r="I166" s="9"/>
      <c r="J166" s="9"/>
      <c r="K166" s="68" t="s">
        <v>1129</v>
      </c>
      <c r="L166" s="68" t="s">
        <v>53</v>
      </c>
      <c r="M166" s="69" t="s">
        <v>52</v>
      </c>
      <c r="N166" s="70"/>
      <c r="O166" s="1" t="s">
        <v>468</v>
      </c>
      <c r="P166" s="1"/>
      <c r="Q166" s="1"/>
      <c r="R166" s="1"/>
      <c r="S166" s="22"/>
      <c r="T166" s="1"/>
      <c r="U166" s="1"/>
      <c r="V166" s="1"/>
      <c r="W166" s="1"/>
      <c r="X166" s="1"/>
      <c r="Y166" s="1"/>
      <c r="Z166" s="1"/>
      <c r="AA166" s="1"/>
      <c r="AB166" s="1"/>
      <c r="AC166" s="1"/>
      <c r="AD166" s="1"/>
      <c r="AE166" s="1"/>
      <c r="AF166" s="1"/>
      <c r="AG166" s="1" t="s">
        <v>874</v>
      </c>
      <c r="AH166" s="2">
        <v>46</v>
      </c>
      <c r="AI166" s="1"/>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c r="BN166" s="9"/>
      <c r="BO166" s="9"/>
      <c r="BP166" s="9"/>
      <c r="BQ166" s="9"/>
      <c r="BR166" s="9"/>
      <c r="BS166" s="9"/>
      <c r="BT166" s="9"/>
      <c r="BU166" s="9"/>
      <c r="BV166" s="9"/>
      <c r="BW166" s="9"/>
      <c r="BX166" s="9"/>
      <c r="BY166" s="9"/>
      <c r="BZ166" s="9"/>
      <c r="CA166" s="9"/>
      <c r="CB166" s="9"/>
      <c r="CC166" s="9"/>
      <c r="CD166" s="9"/>
      <c r="CE166" s="9"/>
      <c r="CF166" s="9"/>
      <c r="CG166" s="9"/>
      <c r="CH166" s="9"/>
      <c r="CI166" s="9"/>
      <c r="CJ166" s="9"/>
      <c r="CK166" s="9"/>
      <c r="CL166" s="9"/>
      <c r="CM166" s="9"/>
      <c r="CN166" s="9"/>
      <c r="CO166" s="9"/>
      <c r="CP166" s="9"/>
      <c r="CQ166" s="9"/>
      <c r="CR166" s="9"/>
      <c r="CS166" s="9"/>
      <c r="CT166" s="9"/>
      <c r="CU166" s="9"/>
      <c r="CV166" s="9"/>
      <c r="CW166" s="9"/>
      <c r="CX166" s="9"/>
      <c r="CY166" s="9"/>
      <c r="CZ166" s="9"/>
      <c r="DA166" s="9"/>
      <c r="DB166" s="9"/>
      <c r="DC166" s="9"/>
      <c r="DD166" s="9"/>
      <c r="DE166" s="9"/>
      <c r="DF166" s="9"/>
    </row>
    <row r="167" spans="1:110" customFormat="1" x14ac:dyDescent="0.15">
      <c r="A167" s="9"/>
      <c r="B167" s="9"/>
      <c r="C167" s="9"/>
      <c r="D167" s="9"/>
      <c r="E167" s="9"/>
      <c r="F167" s="9"/>
      <c r="G167" s="9"/>
      <c r="H167" s="9"/>
      <c r="I167" s="9"/>
      <c r="J167" s="9"/>
      <c r="K167" s="68" t="s">
        <v>1130</v>
      </c>
      <c r="L167" s="68" t="s">
        <v>74</v>
      </c>
      <c r="M167" s="69" t="s">
        <v>73</v>
      </c>
      <c r="N167" s="70"/>
      <c r="O167" s="1" t="s">
        <v>468</v>
      </c>
      <c r="P167" s="1"/>
      <c r="Q167" s="1"/>
      <c r="R167" s="1"/>
      <c r="S167" s="22"/>
      <c r="T167" s="1"/>
      <c r="U167" s="1"/>
      <c r="V167" s="1"/>
      <c r="W167" s="1"/>
      <c r="X167" s="1"/>
      <c r="Y167" s="1"/>
      <c r="Z167" s="1"/>
      <c r="AA167" s="1"/>
      <c r="AB167" s="1"/>
      <c r="AC167" s="1"/>
      <c r="AD167" s="1"/>
      <c r="AE167" s="1"/>
      <c r="AF167" s="1"/>
      <c r="AG167" s="1" t="s">
        <v>918</v>
      </c>
      <c r="AH167" s="2">
        <v>47</v>
      </c>
      <c r="AI167" s="1"/>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9"/>
      <c r="BN167" s="9"/>
      <c r="BO167" s="9"/>
      <c r="BP167" s="9"/>
      <c r="BQ167" s="9"/>
      <c r="BR167" s="9"/>
      <c r="BS167" s="9"/>
      <c r="BT167" s="9"/>
      <c r="BU167" s="9"/>
      <c r="BV167" s="9"/>
      <c r="BW167" s="9"/>
      <c r="BX167" s="9"/>
      <c r="BY167" s="9"/>
      <c r="BZ167" s="9"/>
      <c r="CA167" s="9"/>
      <c r="CB167" s="9"/>
      <c r="CC167" s="9"/>
      <c r="CD167" s="9"/>
      <c r="CE167" s="9"/>
      <c r="CF167" s="9"/>
      <c r="CG167" s="9"/>
      <c r="CH167" s="9"/>
      <c r="CI167" s="9"/>
      <c r="CJ167" s="9"/>
      <c r="CK167" s="9"/>
      <c r="CL167" s="9"/>
      <c r="CM167" s="9"/>
      <c r="CN167" s="9"/>
      <c r="CO167" s="9"/>
      <c r="CP167" s="9"/>
      <c r="CQ167" s="9"/>
      <c r="CR167" s="9"/>
      <c r="CS167" s="9"/>
      <c r="CT167" s="9"/>
      <c r="CU167" s="9"/>
      <c r="CV167" s="9"/>
      <c r="CW167" s="9"/>
      <c r="CX167" s="9"/>
      <c r="CY167" s="9"/>
      <c r="CZ167" s="9"/>
      <c r="DA167" s="9"/>
      <c r="DB167" s="9"/>
      <c r="DC167" s="9"/>
      <c r="DD167" s="9"/>
      <c r="DE167" s="9"/>
      <c r="DF167" s="9"/>
    </row>
    <row r="168" spans="1:110" customFormat="1" x14ac:dyDescent="0.15">
      <c r="A168" s="9"/>
      <c r="B168" s="9"/>
      <c r="C168" s="9"/>
      <c r="D168" s="9"/>
      <c r="E168" s="9"/>
      <c r="F168" s="9"/>
      <c r="G168" s="9"/>
      <c r="H168" s="9"/>
      <c r="I168" s="9"/>
      <c r="J168" s="9"/>
      <c r="K168" s="68" t="s">
        <v>36</v>
      </c>
      <c r="L168" s="68" t="s">
        <v>37</v>
      </c>
      <c r="M168" s="69" t="s">
        <v>35</v>
      </c>
      <c r="N168" s="70"/>
      <c r="O168" s="1" t="s">
        <v>468</v>
      </c>
      <c r="P168" s="1"/>
      <c r="Q168" s="1"/>
      <c r="R168" s="1"/>
      <c r="S168" s="22"/>
      <c r="T168" s="1"/>
      <c r="U168" s="1"/>
      <c r="V168" s="1"/>
      <c r="W168" s="1"/>
      <c r="X168" s="1"/>
      <c r="Y168" s="1"/>
      <c r="Z168" s="1"/>
      <c r="AA168" s="1"/>
      <c r="AB168" s="1"/>
      <c r="AC168" s="1"/>
      <c r="AD168" s="1"/>
      <c r="AE168" s="1"/>
      <c r="AF168" s="1"/>
      <c r="AG168" s="1" t="s">
        <v>919</v>
      </c>
      <c r="AH168" s="2">
        <v>49</v>
      </c>
      <c r="AI168" s="1"/>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D168" s="9"/>
      <c r="CE168" s="9"/>
      <c r="CF168" s="9"/>
      <c r="CG168" s="9"/>
      <c r="CH168" s="9"/>
      <c r="CI168" s="9"/>
      <c r="CJ168" s="9"/>
      <c r="CK168" s="9"/>
      <c r="CL168" s="9"/>
      <c r="CM168" s="9"/>
      <c r="CN168" s="9"/>
      <c r="CO168" s="9"/>
      <c r="CP168" s="9"/>
      <c r="CQ168" s="9"/>
      <c r="CR168" s="9"/>
      <c r="CS168" s="9"/>
      <c r="CT168" s="9"/>
      <c r="CU168" s="9"/>
      <c r="CV168" s="9"/>
      <c r="CW168" s="9"/>
      <c r="CX168" s="9"/>
      <c r="CY168" s="9"/>
      <c r="CZ168" s="9"/>
      <c r="DA168" s="9"/>
      <c r="DB168" s="9"/>
      <c r="DC168" s="9"/>
      <c r="DD168" s="9"/>
      <c r="DE168" s="9"/>
      <c r="DF168" s="9"/>
    </row>
    <row r="169" spans="1:110" x14ac:dyDescent="0.15">
      <c r="K169" s="68" t="s">
        <v>1131</v>
      </c>
      <c r="L169" s="68" t="s">
        <v>1132</v>
      </c>
      <c r="M169" s="69" t="s">
        <v>921</v>
      </c>
      <c r="N169" s="70"/>
      <c r="O169" s="1" t="s">
        <v>468</v>
      </c>
      <c r="R169" s="1"/>
      <c r="S169" s="22"/>
      <c r="T169" s="1"/>
      <c r="U169" s="1"/>
      <c r="V169" s="1"/>
      <c r="W169" s="1"/>
      <c r="X169" s="1"/>
      <c r="Y169" s="1"/>
      <c r="Z169" s="1"/>
      <c r="AA169" s="1"/>
      <c r="AB169" s="1"/>
      <c r="AC169" s="1"/>
      <c r="AD169" s="1"/>
      <c r="AE169" s="1"/>
      <c r="AF169" s="1"/>
      <c r="AG169" s="1"/>
      <c r="AH169" s="1"/>
      <c r="AI169" s="1"/>
    </row>
    <row r="170" spans="1:110" x14ac:dyDescent="0.15">
      <c r="K170" s="68" t="s">
        <v>1391</v>
      </c>
      <c r="L170" s="68" t="s">
        <v>1133</v>
      </c>
      <c r="M170" s="69" t="s">
        <v>922</v>
      </c>
      <c r="N170" s="70"/>
      <c r="O170" s="1" t="s">
        <v>468</v>
      </c>
      <c r="R170" s="1"/>
      <c r="S170" s="22"/>
      <c r="T170" s="1"/>
      <c r="U170" s="1"/>
      <c r="V170" s="1"/>
      <c r="W170" s="1"/>
      <c r="X170" s="1"/>
      <c r="Y170" s="1"/>
      <c r="Z170" s="1"/>
      <c r="AA170" s="1"/>
      <c r="AB170" s="1"/>
      <c r="AC170" s="1"/>
      <c r="AD170" s="1"/>
      <c r="AE170" s="1"/>
      <c r="AF170" s="1"/>
      <c r="AG170" s="1"/>
      <c r="AH170" s="1"/>
      <c r="AI170" s="1"/>
    </row>
    <row r="171" spans="1:110" x14ac:dyDescent="0.15">
      <c r="K171" s="68" t="s">
        <v>1134</v>
      </c>
      <c r="L171" s="68" t="s">
        <v>1135</v>
      </c>
      <c r="M171" s="69" t="s">
        <v>1136</v>
      </c>
      <c r="N171" s="70"/>
      <c r="O171" s="1" t="s">
        <v>468</v>
      </c>
      <c r="R171" s="1"/>
      <c r="S171" s="22"/>
      <c r="T171" s="1"/>
      <c r="U171" s="1"/>
      <c r="V171" s="1"/>
      <c r="W171" s="1"/>
      <c r="X171" s="1"/>
      <c r="Y171" s="1"/>
      <c r="Z171" s="1"/>
      <c r="AA171" s="1"/>
      <c r="AB171" s="1"/>
      <c r="AC171" s="1"/>
      <c r="AD171" s="1"/>
      <c r="AE171" s="1"/>
      <c r="AF171" s="1"/>
      <c r="AG171" s="1"/>
      <c r="AH171" s="1"/>
      <c r="AI171" s="1"/>
    </row>
    <row r="172" spans="1:110" x14ac:dyDescent="0.15">
      <c r="K172" s="68" t="s">
        <v>1392</v>
      </c>
      <c r="L172" s="68" t="s">
        <v>1422</v>
      </c>
      <c r="M172" s="69" t="s">
        <v>1423</v>
      </c>
      <c r="N172" s="70"/>
      <c r="O172" s="1" t="s">
        <v>468</v>
      </c>
      <c r="R172" s="1"/>
      <c r="S172" s="22"/>
      <c r="T172" s="1"/>
      <c r="U172" s="1"/>
      <c r="V172" s="1"/>
      <c r="W172" s="1"/>
      <c r="X172" s="1"/>
      <c r="Y172" s="1"/>
      <c r="Z172" s="1"/>
      <c r="AA172" s="1"/>
      <c r="AB172" s="1"/>
      <c r="AC172" s="1"/>
      <c r="AD172" s="1"/>
      <c r="AE172" s="1"/>
      <c r="AF172" s="1"/>
      <c r="AG172" s="1"/>
      <c r="AH172" s="1"/>
      <c r="AI172" s="1"/>
    </row>
    <row r="173" spans="1:110" x14ac:dyDescent="0.15">
      <c r="K173" s="68" t="s">
        <v>214</v>
      </c>
      <c r="L173" s="68" t="s">
        <v>215</v>
      </c>
      <c r="M173" s="69" t="s">
        <v>213</v>
      </c>
      <c r="N173" s="70"/>
      <c r="O173" s="1" t="s">
        <v>471</v>
      </c>
      <c r="R173" s="1"/>
      <c r="S173" s="22"/>
      <c r="T173" s="1"/>
      <c r="U173" s="1"/>
      <c r="V173" s="1"/>
      <c r="W173" s="1"/>
      <c r="X173" s="1"/>
      <c r="Y173" s="1"/>
      <c r="Z173" s="1"/>
      <c r="AA173" s="1"/>
      <c r="AB173" s="1"/>
      <c r="AC173" s="1"/>
      <c r="AD173" s="1"/>
      <c r="AE173" s="1"/>
      <c r="AF173" s="1"/>
      <c r="AG173" s="1"/>
      <c r="AH173" s="1"/>
      <c r="AI173" s="1"/>
    </row>
    <row r="174" spans="1:110" x14ac:dyDescent="0.15">
      <c r="K174" s="68" t="s">
        <v>92</v>
      </c>
      <c r="L174" s="68" t="s">
        <v>93</v>
      </c>
      <c r="M174" s="69" t="s">
        <v>91</v>
      </c>
      <c r="N174" s="70"/>
      <c r="O174" s="1" t="s">
        <v>471</v>
      </c>
      <c r="R174" s="1"/>
      <c r="S174" s="22"/>
      <c r="T174" s="1"/>
      <c r="U174" s="1"/>
      <c r="V174" s="1"/>
      <c r="W174" s="1"/>
      <c r="X174" s="1"/>
      <c r="Y174" s="1"/>
      <c r="Z174" s="1"/>
      <c r="AA174" s="1"/>
      <c r="AB174" s="1"/>
      <c r="AC174" s="1"/>
      <c r="AD174" s="1"/>
      <c r="AE174" s="1"/>
      <c r="AF174" s="1"/>
      <c r="AG174" s="1"/>
      <c r="AH174" s="1"/>
      <c r="AI174" s="1"/>
    </row>
    <row r="175" spans="1:110" x14ac:dyDescent="0.15">
      <c r="K175" s="68" t="s">
        <v>95</v>
      </c>
      <c r="L175" s="68" t="s">
        <v>96</v>
      </c>
      <c r="M175" s="69" t="s">
        <v>94</v>
      </c>
      <c r="N175" s="70"/>
      <c r="O175" s="1" t="s">
        <v>471</v>
      </c>
      <c r="R175" s="1"/>
      <c r="S175" s="22"/>
      <c r="T175" s="1"/>
      <c r="U175" s="1"/>
      <c r="V175" s="1"/>
      <c r="W175" s="1"/>
      <c r="X175" s="1"/>
      <c r="Y175" s="1"/>
      <c r="Z175" s="1"/>
      <c r="AA175" s="1"/>
      <c r="AB175" s="1"/>
      <c r="AC175" s="1"/>
      <c r="AD175" s="1"/>
      <c r="AE175" s="1"/>
      <c r="AF175" s="1"/>
      <c r="AG175" s="1"/>
      <c r="AH175" s="1"/>
      <c r="AI175" s="1"/>
    </row>
    <row r="176" spans="1:110" x14ac:dyDescent="0.15">
      <c r="K176" s="68" t="s">
        <v>433</v>
      </c>
      <c r="L176" s="68" t="s">
        <v>434</v>
      </c>
      <c r="M176" s="69" t="s">
        <v>432</v>
      </c>
      <c r="N176" s="70"/>
      <c r="O176" s="1" t="s">
        <v>471</v>
      </c>
      <c r="R176" s="1"/>
      <c r="S176" s="22"/>
      <c r="T176" s="1"/>
      <c r="U176" s="1"/>
      <c r="V176" s="1"/>
      <c r="W176" s="1"/>
      <c r="X176" s="1"/>
      <c r="Y176" s="1"/>
      <c r="Z176" s="1"/>
      <c r="AA176" s="1"/>
      <c r="AB176" s="1"/>
      <c r="AC176" s="1"/>
      <c r="AD176" s="1"/>
      <c r="AE176" s="1"/>
      <c r="AF176" s="1"/>
      <c r="AG176" s="1"/>
      <c r="AH176" s="1"/>
      <c r="AI176" s="1"/>
    </row>
    <row r="177" spans="11:35" x14ac:dyDescent="0.15">
      <c r="K177" s="68" t="s">
        <v>436</v>
      </c>
      <c r="L177" s="68" t="s">
        <v>437</v>
      </c>
      <c r="M177" s="69" t="s">
        <v>435</v>
      </c>
      <c r="N177" s="70"/>
      <c r="O177" s="1" t="s">
        <v>471</v>
      </c>
      <c r="R177" s="1"/>
      <c r="S177" s="22"/>
      <c r="T177" s="1"/>
      <c r="U177" s="1"/>
      <c r="V177" s="1"/>
      <c r="W177" s="1"/>
      <c r="X177" s="1"/>
      <c r="Y177" s="1"/>
      <c r="Z177" s="1"/>
      <c r="AA177" s="1"/>
      <c r="AB177" s="1"/>
      <c r="AC177" s="1"/>
      <c r="AD177" s="1"/>
      <c r="AE177" s="1"/>
      <c r="AF177" s="1"/>
      <c r="AG177" s="1"/>
      <c r="AH177" s="1"/>
      <c r="AI177" s="1"/>
    </row>
    <row r="178" spans="11:35" x14ac:dyDescent="0.15">
      <c r="K178" s="68" t="s">
        <v>98</v>
      </c>
      <c r="L178" s="68" t="s">
        <v>99</v>
      </c>
      <c r="M178" s="69" t="s">
        <v>97</v>
      </c>
      <c r="N178" s="70"/>
      <c r="O178" s="1" t="s">
        <v>471</v>
      </c>
      <c r="R178" s="1"/>
      <c r="S178" s="22"/>
      <c r="T178" s="1"/>
      <c r="U178" s="1"/>
      <c r="V178" s="1"/>
      <c r="W178" s="1"/>
      <c r="X178" s="1"/>
      <c r="Y178" s="1"/>
      <c r="Z178" s="1"/>
      <c r="AA178" s="1"/>
      <c r="AB178" s="1"/>
      <c r="AC178" s="1"/>
      <c r="AD178" s="1"/>
      <c r="AE178" s="1"/>
      <c r="AF178" s="1"/>
      <c r="AG178" s="1"/>
      <c r="AH178" s="1"/>
      <c r="AI178" s="1"/>
    </row>
    <row r="179" spans="11:35" x14ac:dyDescent="0.15">
      <c r="K179" s="68" t="s">
        <v>101</v>
      </c>
      <c r="L179" s="68" t="s">
        <v>102</v>
      </c>
      <c r="M179" s="69" t="s">
        <v>100</v>
      </c>
      <c r="N179" s="70"/>
      <c r="O179" s="1" t="s">
        <v>471</v>
      </c>
      <c r="R179" s="1"/>
      <c r="S179" s="22"/>
      <c r="T179" s="1"/>
      <c r="U179" s="1"/>
      <c r="V179" s="1"/>
      <c r="W179" s="1"/>
      <c r="X179" s="1"/>
      <c r="Y179" s="1"/>
      <c r="Z179" s="1"/>
      <c r="AA179" s="1"/>
      <c r="AB179" s="1"/>
      <c r="AC179" s="1"/>
      <c r="AD179" s="1"/>
      <c r="AE179" s="1"/>
      <c r="AF179" s="1"/>
      <c r="AG179" s="1"/>
      <c r="AH179" s="1"/>
      <c r="AI179" s="1"/>
    </row>
    <row r="180" spans="11:35" x14ac:dyDescent="0.15">
      <c r="K180" s="68" t="s">
        <v>104</v>
      </c>
      <c r="L180" s="68" t="s">
        <v>105</v>
      </c>
      <c r="M180" s="69" t="s">
        <v>103</v>
      </c>
      <c r="N180" s="70"/>
      <c r="O180" s="1" t="s">
        <v>471</v>
      </c>
      <c r="R180" s="1"/>
      <c r="S180" s="22"/>
      <c r="T180" s="1"/>
      <c r="U180" s="1"/>
      <c r="V180" s="1"/>
      <c r="W180" s="1"/>
      <c r="X180" s="1"/>
      <c r="Y180" s="1"/>
      <c r="Z180" s="1"/>
      <c r="AA180" s="1"/>
      <c r="AB180" s="1"/>
      <c r="AC180" s="1"/>
      <c r="AD180" s="1"/>
      <c r="AE180" s="1"/>
      <c r="AF180" s="1"/>
      <c r="AG180" s="1"/>
      <c r="AH180" s="1"/>
      <c r="AI180" s="1"/>
    </row>
    <row r="181" spans="11:35" x14ac:dyDescent="0.15">
      <c r="K181" s="68" t="s">
        <v>120</v>
      </c>
      <c r="L181" s="68" t="s">
        <v>121</v>
      </c>
      <c r="M181" s="69" t="s">
        <v>1137</v>
      </c>
      <c r="N181" s="70"/>
      <c r="O181" s="1" t="s">
        <v>471</v>
      </c>
      <c r="R181" s="1"/>
      <c r="S181" s="22"/>
      <c r="T181" s="1"/>
      <c r="U181" s="1"/>
      <c r="V181" s="1"/>
      <c r="W181" s="1"/>
      <c r="X181" s="1"/>
      <c r="Y181" s="1"/>
      <c r="Z181" s="1"/>
      <c r="AA181" s="1"/>
      <c r="AB181" s="1"/>
      <c r="AC181" s="1"/>
      <c r="AD181" s="1"/>
      <c r="AE181" s="1"/>
      <c r="AF181" s="1"/>
      <c r="AG181" s="1"/>
      <c r="AH181" s="1"/>
      <c r="AI181" s="1"/>
    </row>
    <row r="182" spans="11:35" x14ac:dyDescent="0.15">
      <c r="K182" s="68" t="s">
        <v>107</v>
      </c>
      <c r="L182" s="68" t="s">
        <v>108</v>
      </c>
      <c r="M182" s="69" t="s">
        <v>106</v>
      </c>
      <c r="N182" s="70"/>
      <c r="O182" s="1" t="s">
        <v>471</v>
      </c>
      <c r="R182" s="1"/>
      <c r="S182" s="22"/>
      <c r="T182" s="1"/>
      <c r="U182" s="1"/>
      <c r="V182" s="1"/>
      <c r="W182" s="1"/>
      <c r="X182" s="1"/>
      <c r="Y182" s="1"/>
      <c r="Z182" s="1"/>
      <c r="AA182" s="1"/>
      <c r="AB182" s="1"/>
      <c r="AC182" s="1"/>
      <c r="AD182" s="1"/>
      <c r="AE182" s="1"/>
      <c r="AF182" s="1"/>
      <c r="AG182" s="1"/>
      <c r="AH182" s="1"/>
      <c r="AI182" s="1"/>
    </row>
    <row r="183" spans="11:35" x14ac:dyDescent="0.15">
      <c r="K183" s="68" t="s">
        <v>110</v>
      </c>
      <c r="L183" s="68" t="s">
        <v>111</v>
      </c>
      <c r="M183" s="69" t="s">
        <v>109</v>
      </c>
      <c r="N183" s="70"/>
      <c r="O183" s="1" t="s">
        <v>471</v>
      </c>
      <c r="R183" s="1"/>
      <c r="S183" s="22"/>
      <c r="T183" s="1"/>
      <c r="U183" s="1"/>
      <c r="V183" s="1"/>
      <c r="W183" s="1"/>
      <c r="X183" s="1"/>
      <c r="Y183" s="1"/>
      <c r="Z183" s="1"/>
      <c r="AA183" s="1"/>
      <c r="AB183" s="1"/>
      <c r="AC183" s="1"/>
      <c r="AD183" s="1"/>
      <c r="AE183" s="1"/>
      <c r="AF183" s="1"/>
      <c r="AG183" s="1"/>
      <c r="AH183" s="1"/>
      <c r="AI183" s="1"/>
    </row>
    <row r="184" spans="11:35" x14ac:dyDescent="0.15">
      <c r="K184" s="68" t="s">
        <v>113</v>
      </c>
      <c r="L184" s="68" t="s">
        <v>114</v>
      </c>
      <c r="M184" s="69" t="s">
        <v>112</v>
      </c>
      <c r="N184" s="70"/>
      <c r="O184" s="1" t="s">
        <v>471</v>
      </c>
      <c r="R184" s="1"/>
      <c r="S184" s="22"/>
      <c r="T184" s="1"/>
      <c r="U184" s="1"/>
      <c r="V184" s="1"/>
      <c r="W184" s="1"/>
      <c r="X184" s="1"/>
      <c r="Y184" s="1"/>
      <c r="Z184" s="1"/>
      <c r="AA184" s="1"/>
      <c r="AB184" s="1"/>
      <c r="AC184" s="1"/>
      <c r="AD184" s="1"/>
      <c r="AE184" s="1"/>
      <c r="AF184" s="1"/>
      <c r="AG184" s="1"/>
      <c r="AH184" s="1"/>
      <c r="AI184" s="1"/>
    </row>
    <row r="185" spans="11:35" x14ac:dyDescent="0.15">
      <c r="K185" s="68" t="s">
        <v>116</v>
      </c>
      <c r="L185" s="68" t="s">
        <v>117</v>
      </c>
      <c r="M185" s="69" t="s">
        <v>115</v>
      </c>
      <c r="N185" s="70"/>
      <c r="O185" s="1" t="s">
        <v>471</v>
      </c>
      <c r="R185" s="1"/>
      <c r="S185" s="22"/>
      <c r="T185" s="1"/>
      <c r="U185" s="1"/>
      <c r="V185" s="1"/>
      <c r="W185" s="1"/>
      <c r="X185" s="1"/>
      <c r="Y185" s="1"/>
      <c r="Z185" s="1"/>
      <c r="AA185" s="1"/>
      <c r="AB185" s="1"/>
      <c r="AC185" s="1"/>
      <c r="AD185" s="1"/>
      <c r="AE185" s="1"/>
      <c r="AF185" s="1"/>
      <c r="AG185" s="1"/>
      <c r="AH185" s="1"/>
      <c r="AI185" s="1"/>
    </row>
    <row r="186" spans="11:35" x14ac:dyDescent="0.15">
      <c r="K186" s="68" t="s">
        <v>1138</v>
      </c>
      <c r="L186" s="68" t="s">
        <v>119</v>
      </c>
      <c r="M186" s="69" t="s">
        <v>118</v>
      </c>
      <c r="N186" s="70"/>
      <c r="O186" s="1" t="s">
        <v>471</v>
      </c>
      <c r="R186" s="1"/>
      <c r="S186" s="22"/>
      <c r="T186" s="1"/>
      <c r="U186" s="1"/>
      <c r="V186" s="1"/>
      <c r="W186" s="1"/>
      <c r="X186" s="1"/>
      <c r="Y186" s="1"/>
      <c r="Z186" s="1"/>
      <c r="AA186" s="1"/>
      <c r="AB186" s="1"/>
      <c r="AC186" s="1"/>
      <c r="AD186" s="1"/>
      <c r="AE186" s="1"/>
      <c r="AF186" s="1"/>
      <c r="AG186" s="1"/>
      <c r="AH186" s="1"/>
      <c r="AI186" s="1"/>
    </row>
    <row r="187" spans="11:35" x14ac:dyDescent="0.15">
      <c r="K187" s="68" t="s">
        <v>1393</v>
      </c>
      <c r="L187" s="68" t="s">
        <v>1139</v>
      </c>
      <c r="M187" s="69" t="s">
        <v>160</v>
      </c>
      <c r="N187" s="70"/>
      <c r="O187" s="1" t="s">
        <v>471</v>
      </c>
      <c r="R187" s="1"/>
      <c r="S187" s="22"/>
      <c r="T187" s="1"/>
      <c r="U187" s="1"/>
      <c r="V187" s="1"/>
      <c r="W187" s="1"/>
      <c r="X187" s="1"/>
      <c r="Y187" s="1"/>
      <c r="Z187" s="1"/>
      <c r="AA187" s="1"/>
      <c r="AB187" s="1"/>
      <c r="AC187" s="1"/>
      <c r="AD187" s="1"/>
      <c r="AE187" s="1"/>
      <c r="AF187" s="1"/>
      <c r="AG187" s="1"/>
      <c r="AH187" s="1"/>
      <c r="AI187" s="1"/>
    </row>
    <row r="188" spans="11:35" x14ac:dyDescent="0.15">
      <c r="K188" s="68" t="s">
        <v>144</v>
      </c>
      <c r="L188" s="68" t="s">
        <v>145</v>
      </c>
      <c r="M188" s="69" t="s">
        <v>143</v>
      </c>
      <c r="N188" s="70"/>
      <c r="O188" s="1" t="s">
        <v>471</v>
      </c>
      <c r="R188" s="1"/>
      <c r="S188" s="22"/>
      <c r="T188" s="1"/>
      <c r="U188" s="1"/>
      <c r="V188" s="1"/>
      <c r="W188" s="1"/>
      <c r="X188" s="1"/>
      <c r="Y188" s="1"/>
      <c r="Z188" s="1"/>
      <c r="AA188" s="1"/>
      <c r="AB188" s="1"/>
      <c r="AC188" s="1"/>
      <c r="AD188" s="1"/>
      <c r="AE188" s="1"/>
      <c r="AF188" s="1"/>
      <c r="AG188" s="1"/>
      <c r="AH188" s="1"/>
      <c r="AI188" s="1"/>
    </row>
    <row r="189" spans="11:35" x14ac:dyDescent="0.15">
      <c r="K189" s="68" t="s">
        <v>146</v>
      </c>
      <c r="L189" s="68" t="s">
        <v>147</v>
      </c>
      <c r="M189" s="69" t="s">
        <v>1140</v>
      </c>
      <c r="N189" s="70"/>
      <c r="O189" s="1" t="s">
        <v>471</v>
      </c>
      <c r="R189" s="1"/>
      <c r="S189" s="22"/>
      <c r="T189" s="1"/>
      <c r="U189" s="1"/>
      <c r="V189" s="1"/>
      <c r="W189" s="1"/>
      <c r="X189" s="1"/>
      <c r="Y189" s="1"/>
      <c r="Z189" s="1"/>
      <c r="AA189" s="1"/>
      <c r="AB189" s="1"/>
      <c r="AC189" s="1"/>
      <c r="AD189" s="1"/>
      <c r="AE189" s="1"/>
      <c r="AF189" s="1"/>
      <c r="AG189" s="1"/>
      <c r="AH189" s="1"/>
      <c r="AI189" s="1"/>
    </row>
    <row r="190" spans="11:35" x14ac:dyDescent="0.15">
      <c r="K190" s="68" t="s">
        <v>155</v>
      </c>
      <c r="L190" s="68" t="s">
        <v>156</v>
      </c>
      <c r="M190" s="69" t="s">
        <v>154</v>
      </c>
      <c r="N190" s="70"/>
      <c r="O190" s="1" t="s">
        <v>471</v>
      </c>
      <c r="R190" s="1"/>
      <c r="S190" s="22"/>
      <c r="T190" s="1"/>
      <c r="U190" s="1"/>
      <c r="V190" s="1"/>
      <c r="W190" s="1"/>
      <c r="X190" s="1"/>
      <c r="Y190" s="1"/>
      <c r="Z190" s="1"/>
      <c r="AA190" s="1"/>
      <c r="AB190" s="1"/>
      <c r="AC190" s="1"/>
      <c r="AD190" s="1"/>
      <c r="AE190" s="1"/>
      <c r="AF190" s="1"/>
      <c r="AG190" s="1"/>
      <c r="AH190" s="1"/>
      <c r="AI190" s="1"/>
    </row>
    <row r="191" spans="11:35" x14ac:dyDescent="0.15">
      <c r="K191" s="68" t="s">
        <v>152</v>
      </c>
      <c r="L191" s="68" t="s">
        <v>153</v>
      </c>
      <c r="M191" s="69" t="s">
        <v>151</v>
      </c>
      <c r="N191" s="70"/>
      <c r="O191" s="1" t="s">
        <v>471</v>
      </c>
      <c r="R191" s="1"/>
      <c r="S191" s="22"/>
      <c r="T191" s="1"/>
      <c r="U191" s="1"/>
      <c r="V191" s="1"/>
      <c r="W191" s="1"/>
      <c r="X191" s="1"/>
      <c r="Y191" s="1"/>
      <c r="Z191" s="1"/>
      <c r="AA191" s="1"/>
      <c r="AB191" s="1"/>
      <c r="AC191" s="1"/>
      <c r="AD191" s="1"/>
      <c r="AE191" s="1"/>
      <c r="AF191" s="1"/>
      <c r="AG191" s="1"/>
      <c r="AH191" s="1"/>
      <c r="AI191" s="1"/>
    </row>
    <row r="192" spans="11:35" x14ac:dyDescent="0.15">
      <c r="K192" s="68" t="s">
        <v>149</v>
      </c>
      <c r="L192" s="68" t="s">
        <v>150</v>
      </c>
      <c r="M192" s="69" t="s">
        <v>148</v>
      </c>
      <c r="N192" s="70"/>
      <c r="O192" s="1" t="s">
        <v>471</v>
      </c>
      <c r="R192" s="1"/>
      <c r="S192" s="22"/>
      <c r="T192" s="1"/>
      <c r="U192" s="1"/>
      <c r="V192" s="1"/>
      <c r="W192" s="1"/>
      <c r="X192" s="1"/>
      <c r="Y192" s="1"/>
      <c r="Z192" s="1"/>
      <c r="AA192" s="1"/>
      <c r="AB192" s="1"/>
      <c r="AC192" s="1"/>
      <c r="AD192" s="1"/>
      <c r="AE192" s="1"/>
      <c r="AF192" s="1"/>
      <c r="AG192" s="1"/>
      <c r="AH192" s="1"/>
      <c r="AI192" s="1"/>
    </row>
    <row r="193" spans="11:35" x14ac:dyDescent="0.15">
      <c r="K193" s="68" t="s">
        <v>1394</v>
      </c>
      <c r="L193" s="68" t="s">
        <v>1141</v>
      </c>
      <c r="M193" s="69" t="s">
        <v>142</v>
      </c>
      <c r="N193" s="70"/>
      <c r="O193" s="1" t="s">
        <v>471</v>
      </c>
      <c r="R193" s="1"/>
      <c r="S193" s="22"/>
      <c r="T193" s="1"/>
      <c r="U193" s="1"/>
      <c r="V193" s="1"/>
      <c r="W193" s="1"/>
      <c r="X193" s="1"/>
      <c r="Y193" s="1"/>
      <c r="Z193" s="1"/>
      <c r="AA193" s="1"/>
      <c r="AB193" s="1"/>
      <c r="AC193" s="1"/>
      <c r="AD193" s="1"/>
      <c r="AE193" s="1"/>
      <c r="AF193" s="1"/>
      <c r="AG193" s="1"/>
      <c r="AH193" s="1"/>
      <c r="AI193" s="1"/>
    </row>
    <row r="194" spans="11:35" x14ac:dyDescent="0.15">
      <c r="K194" s="68" t="s">
        <v>164</v>
      </c>
      <c r="L194" s="68" t="s">
        <v>165</v>
      </c>
      <c r="M194" s="69" t="s">
        <v>163</v>
      </c>
      <c r="N194" s="70"/>
      <c r="O194" s="1" t="s">
        <v>471</v>
      </c>
      <c r="R194" s="1"/>
      <c r="S194" s="22"/>
      <c r="T194" s="1"/>
      <c r="U194" s="1"/>
      <c r="V194" s="1"/>
      <c r="W194" s="1"/>
      <c r="X194" s="1"/>
      <c r="Y194" s="1"/>
      <c r="Z194" s="1"/>
      <c r="AA194" s="1"/>
      <c r="AB194" s="1"/>
      <c r="AC194" s="1"/>
      <c r="AD194" s="1"/>
      <c r="AE194" s="1"/>
      <c r="AF194" s="1"/>
      <c r="AG194" s="1"/>
      <c r="AH194" s="1"/>
      <c r="AI194" s="1"/>
    </row>
    <row r="195" spans="11:35" x14ac:dyDescent="0.15">
      <c r="K195" s="68" t="s">
        <v>167</v>
      </c>
      <c r="L195" s="68" t="s">
        <v>168</v>
      </c>
      <c r="M195" s="69" t="s">
        <v>166</v>
      </c>
      <c r="N195" s="70"/>
      <c r="O195" s="1" t="s">
        <v>471</v>
      </c>
      <c r="R195" s="1"/>
      <c r="S195" s="22"/>
      <c r="T195" s="1"/>
      <c r="U195" s="1"/>
      <c r="V195" s="1"/>
      <c r="W195" s="1"/>
      <c r="X195" s="1"/>
      <c r="Y195" s="1"/>
      <c r="Z195" s="1"/>
      <c r="AA195" s="1"/>
      <c r="AB195" s="1"/>
      <c r="AC195" s="1"/>
      <c r="AD195" s="1"/>
      <c r="AE195" s="1"/>
      <c r="AF195" s="1"/>
      <c r="AG195" s="1"/>
      <c r="AH195" s="1"/>
      <c r="AI195" s="1"/>
    </row>
    <row r="196" spans="11:35" x14ac:dyDescent="0.15">
      <c r="K196" s="68" t="s">
        <v>1424</v>
      </c>
      <c r="L196" s="68" t="s">
        <v>1425</v>
      </c>
      <c r="M196" s="69" t="s">
        <v>195</v>
      </c>
      <c r="N196" s="70"/>
      <c r="O196" s="1" t="s">
        <v>471</v>
      </c>
      <c r="R196" s="1"/>
      <c r="S196" s="22"/>
      <c r="T196" s="1"/>
      <c r="U196" s="1"/>
      <c r="V196" s="1"/>
      <c r="W196" s="1"/>
      <c r="X196" s="1"/>
      <c r="Y196" s="1"/>
      <c r="Z196" s="1"/>
      <c r="AA196" s="1"/>
      <c r="AB196" s="1"/>
      <c r="AC196" s="1"/>
      <c r="AD196" s="1"/>
      <c r="AE196" s="1"/>
      <c r="AF196" s="1"/>
      <c r="AG196" s="1"/>
      <c r="AH196" s="1"/>
      <c r="AI196" s="1"/>
    </row>
    <row r="197" spans="11:35" x14ac:dyDescent="0.15">
      <c r="K197" s="68" t="s">
        <v>173</v>
      </c>
      <c r="L197" s="68" t="s">
        <v>174</v>
      </c>
      <c r="M197" s="69" t="s">
        <v>172</v>
      </c>
      <c r="N197" s="70"/>
      <c r="O197" s="1" t="s">
        <v>471</v>
      </c>
      <c r="R197" s="1"/>
      <c r="S197" s="22"/>
      <c r="T197" s="1"/>
      <c r="U197" s="1"/>
      <c r="V197" s="1"/>
      <c r="W197" s="1"/>
      <c r="X197" s="1"/>
      <c r="Y197" s="1"/>
      <c r="Z197" s="1"/>
      <c r="AA197" s="1"/>
      <c r="AB197" s="1"/>
      <c r="AC197" s="1"/>
      <c r="AD197" s="1"/>
      <c r="AE197" s="1"/>
      <c r="AF197" s="1"/>
      <c r="AG197" s="1"/>
      <c r="AH197" s="1"/>
      <c r="AI197" s="1"/>
    </row>
    <row r="198" spans="11:35" x14ac:dyDescent="0.15">
      <c r="K198" s="68" t="s">
        <v>178</v>
      </c>
      <c r="L198" s="68" t="s">
        <v>179</v>
      </c>
      <c r="M198" s="69" t="s">
        <v>177</v>
      </c>
      <c r="N198" s="70"/>
      <c r="O198" s="1" t="s">
        <v>471</v>
      </c>
      <c r="R198" s="1"/>
      <c r="S198" s="22"/>
      <c r="T198" s="1"/>
      <c r="U198" s="1"/>
      <c r="V198" s="1"/>
      <c r="W198" s="1"/>
      <c r="X198" s="1"/>
      <c r="Y198" s="1"/>
      <c r="Z198" s="1"/>
      <c r="AA198" s="1"/>
      <c r="AB198" s="1"/>
      <c r="AC198" s="1"/>
      <c r="AD198" s="1"/>
      <c r="AE198" s="1"/>
      <c r="AF198" s="1"/>
      <c r="AG198" s="1"/>
      <c r="AH198" s="1"/>
      <c r="AI198" s="1"/>
    </row>
    <row r="199" spans="11:35" x14ac:dyDescent="0.15">
      <c r="K199" s="68" t="s">
        <v>175</v>
      </c>
      <c r="L199" s="68" t="s">
        <v>176</v>
      </c>
      <c r="M199" s="69" t="s">
        <v>1142</v>
      </c>
      <c r="N199" s="70"/>
      <c r="O199" s="1" t="s">
        <v>471</v>
      </c>
      <c r="R199" s="1"/>
      <c r="S199" s="22"/>
      <c r="T199" s="1"/>
      <c r="U199" s="1"/>
      <c r="V199" s="1"/>
      <c r="W199" s="1"/>
      <c r="X199" s="1"/>
      <c r="Y199" s="1"/>
      <c r="Z199" s="1"/>
      <c r="AA199" s="1"/>
      <c r="AB199" s="1"/>
      <c r="AC199" s="1"/>
      <c r="AD199" s="1"/>
      <c r="AE199" s="1"/>
      <c r="AF199" s="1"/>
      <c r="AG199" s="1"/>
      <c r="AH199" s="1"/>
      <c r="AI199" s="1"/>
    </row>
    <row r="200" spans="11:35" x14ac:dyDescent="0.15">
      <c r="K200" s="68" t="s">
        <v>181</v>
      </c>
      <c r="L200" s="68" t="s">
        <v>182</v>
      </c>
      <c r="M200" s="69" t="s">
        <v>180</v>
      </c>
      <c r="N200" s="70"/>
      <c r="O200" s="1" t="s">
        <v>471</v>
      </c>
      <c r="R200" s="1"/>
      <c r="S200" s="22"/>
      <c r="T200" s="1"/>
      <c r="U200" s="1"/>
      <c r="V200" s="1"/>
      <c r="W200" s="1"/>
      <c r="X200" s="1"/>
      <c r="Y200" s="1"/>
      <c r="Z200" s="1"/>
      <c r="AA200" s="1"/>
      <c r="AB200" s="1"/>
      <c r="AC200" s="1"/>
      <c r="AD200" s="1"/>
      <c r="AE200" s="1"/>
      <c r="AF200" s="1"/>
      <c r="AG200" s="1"/>
      <c r="AH200" s="1"/>
      <c r="AI200" s="1"/>
    </row>
    <row r="201" spans="11:35" x14ac:dyDescent="0.15">
      <c r="K201" s="68" t="s">
        <v>184</v>
      </c>
      <c r="L201" s="68" t="s">
        <v>185</v>
      </c>
      <c r="M201" s="69" t="s">
        <v>183</v>
      </c>
      <c r="N201" s="70"/>
      <c r="O201" s="1" t="s">
        <v>471</v>
      </c>
      <c r="R201" s="1"/>
      <c r="S201" s="22"/>
      <c r="T201" s="1"/>
      <c r="U201" s="1"/>
      <c r="V201" s="1"/>
      <c r="W201" s="1"/>
      <c r="X201" s="1"/>
      <c r="Y201" s="1"/>
      <c r="Z201" s="1"/>
      <c r="AA201" s="1"/>
      <c r="AB201" s="1"/>
      <c r="AC201" s="1"/>
      <c r="AD201" s="1"/>
      <c r="AE201" s="1"/>
      <c r="AF201" s="1"/>
      <c r="AG201" s="1"/>
      <c r="AH201" s="1"/>
      <c r="AI201" s="1"/>
    </row>
    <row r="202" spans="11:35" x14ac:dyDescent="0.15">
      <c r="K202" s="68" t="s">
        <v>193</v>
      </c>
      <c r="L202" s="68" t="s">
        <v>194</v>
      </c>
      <c r="M202" s="69" t="s">
        <v>192</v>
      </c>
      <c r="N202" s="70"/>
      <c r="O202" s="1" t="s">
        <v>471</v>
      </c>
      <c r="R202" s="1"/>
      <c r="S202" s="22"/>
      <c r="T202" s="1"/>
      <c r="U202" s="1"/>
      <c r="V202" s="1"/>
      <c r="W202" s="1"/>
      <c r="X202" s="1"/>
      <c r="Y202" s="1"/>
      <c r="Z202" s="1"/>
      <c r="AA202" s="1"/>
      <c r="AB202" s="1"/>
      <c r="AC202" s="1"/>
      <c r="AD202" s="1"/>
      <c r="AE202" s="1"/>
      <c r="AF202" s="1"/>
      <c r="AG202" s="1"/>
      <c r="AH202" s="1"/>
      <c r="AI202" s="1"/>
    </row>
    <row r="203" spans="11:35" x14ac:dyDescent="0.15">
      <c r="K203" s="68" t="s">
        <v>187</v>
      </c>
      <c r="L203" s="68" t="s">
        <v>188</v>
      </c>
      <c r="M203" s="69" t="s">
        <v>186</v>
      </c>
      <c r="N203" s="70"/>
      <c r="O203" s="1" t="s">
        <v>471</v>
      </c>
      <c r="R203" s="1"/>
      <c r="S203" s="22"/>
      <c r="T203" s="1"/>
      <c r="U203" s="1"/>
      <c r="V203" s="1"/>
      <c r="W203" s="1"/>
      <c r="X203" s="1"/>
      <c r="Y203" s="1"/>
      <c r="Z203" s="1"/>
      <c r="AA203" s="1"/>
      <c r="AB203" s="1"/>
      <c r="AC203" s="1"/>
      <c r="AD203" s="1"/>
      <c r="AE203" s="1"/>
      <c r="AF203" s="1"/>
      <c r="AG203" s="1"/>
      <c r="AH203" s="1"/>
      <c r="AI203" s="1"/>
    </row>
    <row r="204" spans="11:35" x14ac:dyDescent="0.15">
      <c r="K204" s="68" t="s">
        <v>197</v>
      </c>
      <c r="L204" s="68" t="s">
        <v>198</v>
      </c>
      <c r="M204" s="69" t="s">
        <v>196</v>
      </c>
      <c r="N204" s="70"/>
      <c r="O204" s="1" t="s">
        <v>471</v>
      </c>
      <c r="R204" s="1"/>
      <c r="S204" s="22"/>
      <c r="T204" s="1"/>
      <c r="U204" s="1"/>
      <c r="V204" s="1"/>
      <c r="W204" s="1"/>
      <c r="X204" s="1"/>
      <c r="Y204" s="1"/>
      <c r="Z204" s="1"/>
      <c r="AA204" s="1"/>
      <c r="AB204" s="1"/>
      <c r="AC204" s="1"/>
      <c r="AD204" s="1"/>
      <c r="AE204" s="1"/>
      <c r="AF204" s="1"/>
      <c r="AG204" s="1"/>
      <c r="AH204" s="1"/>
      <c r="AI204" s="1"/>
    </row>
    <row r="205" spans="11:35" x14ac:dyDescent="0.15">
      <c r="K205" s="68" t="s">
        <v>439</v>
      </c>
      <c r="L205" s="68" t="s">
        <v>440</v>
      </c>
      <c r="M205" s="69" t="s">
        <v>438</v>
      </c>
      <c r="N205" s="70"/>
      <c r="O205" s="1" t="s">
        <v>471</v>
      </c>
      <c r="R205" s="1"/>
      <c r="S205" s="22"/>
      <c r="T205" s="1"/>
      <c r="U205" s="1"/>
      <c r="V205" s="1"/>
      <c r="W205" s="1"/>
      <c r="X205" s="1"/>
      <c r="Y205" s="1"/>
      <c r="Z205" s="1"/>
      <c r="AA205" s="1"/>
      <c r="AB205" s="1"/>
      <c r="AC205" s="1"/>
      <c r="AD205" s="1"/>
      <c r="AE205" s="1"/>
      <c r="AF205" s="1"/>
      <c r="AG205" s="1"/>
      <c r="AH205" s="1"/>
      <c r="AI205" s="1"/>
    </row>
    <row r="206" spans="11:35" x14ac:dyDescent="0.15">
      <c r="K206" s="68" t="s">
        <v>202</v>
      </c>
      <c r="L206" s="68" t="s">
        <v>203</v>
      </c>
      <c r="M206" s="69" t="s">
        <v>201</v>
      </c>
      <c r="N206" s="70"/>
      <c r="O206" s="1" t="s">
        <v>471</v>
      </c>
      <c r="R206" s="1"/>
      <c r="S206" s="22"/>
      <c r="T206" s="1"/>
      <c r="U206" s="1"/>
      <c r="V206" s="1"/>
      <c r="W206" s="1"/>
      <c r="X206" s="1"/>
      <c r="Y206" s="1"/>
      <c r="Z206" s="1"/>
      <c r="AA206" s="1"/>
      <c r="AB206" s="1"/>
      <c r="AC206" s="1"/>
      <c r="AD206" s="1"/>
      <c r="AE206" s="1"/>
      <c r="AF206" s="1"/>
      <c r="AG206" s="1"/>
      <c r="AH206" s="1"/>
      <c r="AI206" s="1"/>
    </row>
    <row r="207" spans="11:35" x14ac:dyDescent="0.15">
      <c r="K207" s="68" t="s">
        <v>199</v>
      </c>
      <c r="L207" s="68" t="s">
        <v>200</v>
      </c>
      <c r="M207" s="69" t="s">
        <v>1143</v>
      </c>
      <c r="N207" s="70"/>
      <c r="O207" s="1" t="s">
        <v>471</v>
      </c>
      <c r="R207" s="1"/>
      <c r="S207" s="22"/>
      <c r="T207" s="1"/>
      <c r="U207" s="1"/>
      <c r="V207" s="1"/>
      <c r="W207" s="1"/>
      <c r="X207" s="1"/>
      <c r="Y207" s="1"/>
      <c r="Z207" s="1"/>
      <c r="AA207" s="1"/>
      <c r="AB207" s="1"/>
      <c r="AC207" s="1"/>
      <c r="AD207" s="1"/>
      <c r="AE207" s="1"/>
      <c r="AF207" s="1"/>
      <c r="AG207" s="1"/>
      <c r="AH207" s="1"/>
      <c r="AI207" s="1"/>
    </row>
    <row r="208" spans="11:35" x14ac:dyDescent="0.15">
      <c r="K208" s="68" t="s">
        <v>208</v>
      </c>
      <c r="L208" s="68" t="s">
        <v>209</v>
      </c>
      <c r="M208" s="69" t="s">
        <v>207</v>
      </c>
      <c r="N208" s="70"/>
      <c r="O208" s="1" t="s">
        <v>471</v>
      </c>
      <c r="R208" s="1"/>
      <c r="S208" s="22"/>
      <c r="T208" s="1"/>
      <c r="U208" s="1"/>
      <c r="V208" s="1"/>
      <c r="W208" s="1"/>
      <c r="X208" s="1"/>
      <c r="Y208" s="1"/>
      <c r="Z208" s="1"/>
      <c r="AA208" s="1"/>
      <c r="AB208" s="1"/>
      <c r="AC208" s="1"/>
      <c r="AD208" s="1"/>
      <c r="AE208" s="1"/>
      <c r="AF208" s="1"/>
      <c r="AG208" s="1"/>
      <c r="AH208" s="1"/>
      <c r="AI208" s="1"/>
    </row>
    <row r="209" spans="11:35" x14ac:dyDescent="0.15">
      <c r="K209" s="68" t="s">
        <v>205</v>
      </c>
      <c r="L209" s="68" t="s">
        <v>206</v>
      </c>
      <c r="M209" s="69" t="s">
        <v>204</v>
      </c>
      <c r="N209" s="70"/>
      <c r="O209" s="1" t="s">
        <v>471</v>
      </c>
      <c r="R209" s="1"/>
      <c r="S209" s="22"/>
      <c r="T209" s="1"/>
      <c r="U209" s="1"/>
      <c r="V209" s="1"/>
      <c r="W209" s="1"/>
      <c r="X209" s="1"/>
      <c r="Y209" s="1"/>
      <c r="Z209" s="1"/>
      <c r="AA209" s="1"/>
      <c r="AB209" s="1"/>
      <c r="AC209" s="1"/>
      <c r="AD209" s="1"/>
      <c r="AE209" s="1"/>
      <c r="AF209" s="1"/>
      <c r="AG209" s="1"/>
      <c r="AH209" s="1"/>
      <c r="AI209" s="1"/>
    </row>
    <row r="210" spans="11:35" x14ac:dyDescent="0.15">
      <c r="K210" s="68" t="s">
        <v>228</v>
      </c>
      <c r="L210" s="68" t="s">
        <v>229</v>
      </c>
      <c r="M210" s="69" t="s">
        <v>227</v>
      </c>
      <c r="N210" s="70"/>
      <c r="O210" s="1" t="s">
        <v>471</v>
      </c>
      <c r="R210" s="1"/>
      <c r="S210" s="22"/>
      <c r="T210" s="1"/>
      <c r="U210" s="1"/>
      <c r="V210" s="1"/>
      <c r="W210" s="1"/>
      <c r="X210" s="1"/>
      <c r="Y210" s="1"/>
      <c r="Z210" s="1"/>
      <c r="AA210" s="1"/>
      <c r="AB210" s="1"/>
      <c r="AC210" s="1"/>
      <c r="AD210" s="1"/>
      <c r="AE210" s="1"/>
      <c r="AF210" s="1"/>
      <c r="AG210" s="1"/>
      <c r="AH210" s="1"/>
      <c r="AI210" s="1"/>
    </row>
    <row r="211" spans="11:35" x14ac:dyDescent="0.15">
      <c r="K211" s="68" t="s">
        <v>225</v>
      </c>
      <c r="L211" s="68" t="s">
        <v>226</v>
      </c>
      <c r="M211" s="69" t="s">
        <v>224</v>
      </c>
      <c r="N211" s="70"/>
      <c r="O211" s="1" t="s">
        <v>471</v>
      </c>
      <c r="R211" s="1"/>
      <c r="S211" s="22"/>
      <c r="T211" s="1"/>
      <c r="U211" s="1"/>
      <c r="V211" s="1"/>
      <c r="W211" s="1"/>
      <c r="X211" s="1"/>
      <c r="Y211" s="1"/>
      <c r="Z211" s="1"/>
      <c r="AA211" s="1"/>
      <c r="AB211" s="1"/>
      <c r="AC211" s="1"/>
      <c r="AD211" s="1"/>
      <c r="AE211" s="1"/>
      <c r="AF211" s="1"/>
      <c r="AG211" s="1"/>
      <c r="AH211" s="1"/>
      <c r="AI211" s="1"/>
    </row>
    <row r="212" spans="11:35" x14ac:dyDescent="0.15">
      <c r="K212" s="68" t="s">
        <v>222</v>
      </c>
      <c r="L212" s="68" t="s">
        <v>223</v>
      </c>
      <c r="M212" s="69" t="s">
        <v>221</v>
      </c>
      <c r="N212" s="70"/>
      <c r="O212" s="1" t="s">
        <v>471</v>
      </c>
      <c r="R212" s="1"/>
      <c r="S212" s="22"/>
      <c r="T212" s="1"/>
      <c r="U212" s="1"/>
      <c r="V212" s="1"/>
      <c r="W212" s="1"/>
      <c r="X212" s="1"/>
      <c r="Y212" s="1"/>
      <c r="Z212" s="1"/>
      <c r="AA212" s="1"/>
      <c r="AB212" s="1"/>
      <c r="AC212" s="1"/>
      <c r="AD212" s="1"/>
      <c r="AE212" s="1"/>
      <c r="AF212" s="1"/>
      <c r="AG212" s="1"/>
      <c r="AH212" s="1"/>
      <c r="AI212" s="1"/>
    </row>
    <row r="213" spans="11:35" x14ac:dyDescent="0.15">
      <c r="K213" s="68" t="s">
        <v>219</v>
      </c>
      <c r="L213" s="68" t="s">
        <v>220</v>
      </c>
      <c r="M213" s="69" t="s">
        <v>218</v>
      </c>
      <c r="N213" s="70"/>
      <c r="O213" s="1" t="s">
        <v>471</v>
      </c>
      <c r="R213" s="1"/>
      <c r="S213" s="22"/>
      <c r="T213" s="1"/>
      <c r="U213" s="1"/>
      <c r="V213" s="1"/>
      <c r="W213" s="1"/>
      <c r="X213" s="1"/>
      <c r="Y213" s="1"/>
      <c r="Z213" s="1"/>
      <c r="AA213" s="1"/>
      <c r="AB213" s="1"/>
      <c r="AC213" s="1"/>
      <c r="AD213" s="1"/>
      <c r="AE213" s="1"/>
      <c r="AF213" s="1"/>
      <c r="AG213" s="1"/>
      <c r="AH213" s="1"/>
      <c r="AI213" s="1"/>
    </row>
    <row r="214" spans="11:35" x14ac:dyDescent="0.15">
      <c r="K214" s="68" t="s">
        <v>123</v>
      </c>
      <c r="L214" s="68" t="s">
        <v>1144</v>
      </c>
      <c r="M214" s="69" t="s">
        <v>122</v>
      </c>
      <c r="N214" s="70"/>
      <c r="O214" s="1" t="s">
        <v>471</v>
      </c>
      <c r="R214" s="1"/>
      <c r="S214" s="22"/>
      <c r="T214" s="1"/>
      <c r="U214" s="1"/>
      <c r="V214" s="1"/>
      <c r="W214" s="1"/>
      <c r="X214" s="1"/>
      <c r="Y214" s="1"/>
      <c r="Z214" s="1"/>
      <c r="AA214" s="1"/>
      <c r="AB214" s="1"/>
      <c r="AC214" s="1"/>
      <c r="AD214" s="1"/>
      <c r="AE214" s="1"/>
      <c r="AF214" s="1"/>
      <c r="AG214" s="1"/>
      <c r="AH214" s="1"/>
      <c r="AI214" s="1"/>
    </row>
    <row r="215" spans="11:35" x14ac:dyDescent="0.15">
      <c r="K215" s="68" t="s">
        <v>125</v>
      </c>
      <c r="L215" s="68" t="s">
        <v>126</v>
      </c>
      <c r="M215" s="69" t="s">
        <v>124</v>
      </c>
      <c r="N215" s="70"/>
      <c r="O215" s="1" t="s">
        <v>471</v>
      </c>
      <c r="R215" s="1"/>
      <c r="S215" s="22"/>
      <c r="T215" s="1"/>
      <c r="U215" s="1"/>
      <c r="V215" s="1"/>
      <c r="W215" s="1"/>
      <c r="X215" s="1"/>
      <c r="Y215" s="1"/>
      <c r="Z215" s="1"/>
      <c r="AA215" s="1"/>
      <c r="AB215" s="1"/>
      <c r="AC215" s="1"/>
      <c r="AD215" s="1"/>
      <c r="AE215" s="1"/>
      <c r="AF215" s="1"/>
      <c r="AG215" s="1"/>
      <c r="AH215" s="1"/>
      <c r="AI215" s="1"/>
    </row>
    <row r="216" spans="11:35" x14ac:dyDescent="0.15">
      <c r="K216" s="68" t="s">
        <v>128</v>
      </c>
      <c r="L216" s="68" t="s">
        <v>129</v>
      </c>
      <c r="M216" s="69" t="s">
        <v>127</v>
      </c>
      <c r="N216" s="70"/>
      <c r="O216" s="1" t="s">
        <v>471</v>
      </c>
      <c r="R216" s="1"/>
      <c r="S216" s="22"/>
      <c r="T216" s="1"/>
      <c r="U216" s="1"/>
      <c r="V216" s="1"/>
      <c r="W216" s="1"/>
      <c r="X216" s="1"/>
      <c r="Y216" s="1"/>
      <c r="Z216" s="1"/>
      <c r="AA216" s="1"/>
      <c r="AB216" s="1"/>
      <c r="AC216" s="1"/>
      <c r="AD216" s="1"/>
      <c r="AE216" s="1"/>
      <c r="AF216" s="1"/>
      <c r="AG216" s="1"/>
      <c r="AH216" s="1"/>
      <c r="AI216" s="1"/>
    </row>
    <row r="217" spans="11:35" x14ac:dyDescent="0.15">
      <c r="K217" s="68" t="s">
        <v>131</v>
      </c>
      <c r="L217" s="68" t="s">
        <v>132</v>
      </c>
      <c r="M217" s="69" t="s">
        <v>130</v>
      </c>
      <c r="N217" s="70"/>
      <c r="O217" s="1" t="s">
        <v>471</v>
      </c>
      <c r="R217" s="1"/>
      <c r="S217" s="22"/>
      <c r="T217" s="1"/>
      <c r="U217" s="1"/>
      <c r="V217" s="1"/>
      <c r="W217" s="1"/>
      <c r="X217" s="1"/>
      <c r="Y217" s="1"/>
      <c r="Z217" s="1"/>
      <c r="AA217" s="1"/>
      <c r="AB217" s="1"/>
      <c r="AC217" s="1"/>
      <c r="AD217" s="1"/>
      <c r="AE217" s="1"/>
      <c r="AF217" s="1"/>
      <c r="AG217" s="1"/>
      <c r="AH217" s="1"/>
      <c r="AI217" s="1"/>
    </row>
    <row r="218" spans="11:35" x14ac:dyDescent="0.15">
      <c r="K218" s="68" t="s">
        <v>134</v>
      </c>
      <c r="L218" s="68" t="s">
        <v>135</v>
      </c>
      <c r="M218" s="69" t="s">
        <v>133</v>
      </c>
      <c r="N218" s="70"/>
      <c r="O218" s="1" t="s">
        <v>471</v>
      </c>
      <c r="R218" s="1"/>
      <c r="S218" s="22"/>
      <c r="T218" s="1"/>
      <c r="U218" s="1"/>
      <c r="V218" s="1"/>
      <c r="W218" s="1"/>
      <c r="X218" s="1"/>
      <c r="Y218" s="1"/>
      <c r="Z218" s="1"/>
      <c r="AA218" s="1"/>
      <c r="AB218" s="1"/>
      <c r="AC218" s="1"/>
      <c r="AD218" s="1"/>
      <c r="AE218" s="1"/>
      <c r="AF218" s="1"/>
      <c r="AG218" s="1"/>
      <c r="AH218" s="1"/>
      <c r="AI218" s="1"/>
    </row>
    <row r="219" spans="11:35" x14ac:dyDescent="0.15">
      <c r="K219" s="68" t="s">
        <v>1426</v>
      </c>
      <c r="L219" s="68" t="s">
        <v>137</v>
      </c>
      <c r="M219" s="69" t="s">
        <v>136</v>
      </c>
      <c r="N219" s="70"/>
      <c r="O219" s="1" t="s">
        <v>471</v>
      </c>
      <c r="R219" s="1"/>
      <c r="S219" s="22"/>
      <c r="T219" s="1"/>
      <c r="U219" s="1"/>
      <c r="V219" s="1"/>
      <c r="W219" s="1"/>
      <c r="X219" s="1"/>
      <c r="Y219" s="1"/>
      <c r="Z219" s="1"/>
      <c r="AA219" s="1"/>
      <c r="AB219" s="1"/>
      <c r="AC219" s="1"/>
      <c r="AD219" s="1"/>
      <c r="AE219" s="1"/>
      <c r="AF219" s="1"/>
      <c r="AG219" s="1"/>
      <c r="AH219" s="1"/>
      <c r="AI219" s="1"/>
    </row>
    <row r="220" spans="11:35" x14ac:dyDescent="0.15">
      <c r="K220" s="68" t="s">
        <v>1427</v>
      </c>
      <c r="L220" s="68" t="s">
        <v>1428</v>
      </c>
      <c r="M220" s="69" t="s">
        <v>138</v>
      </c>
      <c r="N220" s="70"/>
      <c r="O220" s="1" t="s">
        <v>471</v>
      </c>
      <c r="R220" s="1"/>
      <c r="S220" s="22"/>
      <c r="T220" s="1"/>
      <c r="U220" s="1"/>
      <c r="V220" s="1"/>
      <c r="W220" s="1"/>
      <c r="X220" s="1"/>
      <c r="Y220" s="1"/>
      <c r="Z220" s="1"/>
      <c r="AA220" s="1"/>
      <c r="AB220" s="1"/>
      <c r="AC220" s="1"/>
      <c r="AD220" s="1"/>
      <c r="AE220" s="1"/>
      <c r="AF220" s="1"/>
      <c r="AG220" s="1"/>
      <c r="AH220" s="1"/>
      <c r="AI220" s="1"/>
    </row>
    <row r="221" spans="11:35" x14ac:dyDescent="0.15">
      <c r="K221" s="68" t="s">
        <v>140</v>
      </c>
      <c r="L221" s="68" t="s">
        <v>141</v>
      </c>
      <c r="M221" s="69" t="s">
        <v>139</v>
      </c>
      <c r="N221" s="70"/>
      <c r="O221" s="1" t="s">
        <v>471</v>
      </c>
      <c r="R221" s="1"/>
      <c r="S221" s="22"/>
      <c r="T221" s="1"/>
      <c r="U221" s="1"/>
      <c r="V221" s="1"/>
      <c r="W221" s="1"/>
      <c r="X221" s="1"/>
      <c r="Y221" s="1"/>
      <c r="Z221" s="1"/>
      <c r="AA221" s="1"/>
      <c r="AB221" s="1"/>
      <c r="AC221" s="1"/>
      <c r="AD221" s="1"/>
      <c r="AE221" s="1"/>
      <c r="AF221" s="1"/>
      <c r="AG221" s="1"/>
      <c r="AH221" s="1"/>
      <c r="AI221" s="1"/>
    </row>
    <row r="222" spans="11:35" x14ac:dyDescent="0.15">
      <c r="K222" s="68" t="s">
        <v>158</v>
      </c>
      <c r="L222" s="68" t="s">
        <v>159</v>
      </c>
      <c r="M222" s="69" t="s">
        <v>157</v>
      </c>
      <c r="N222" s="70"/>
      <c r="O222" s="1" t="s">
        <v>471</v>
      </c>
      <c r="R222" s="1"/>
      <c r="S222" s="22"/>
      <c r="T222" s="1"/>
      <c r="U222" s="1"/>
      <c r="V222" s="1"/>
      <c r="W222" s="1"/>
      <c r="X222" s="1"/>
      <c r="Y222" s="1"/>
      <c r="Z222" s="1"/>
      <c r="AA222" s="1"/>
      <c r="AB222" s="1"/>
      <c r="AC222" s="1"/>
      <c r="AD222" s="1"/>
      <c r="AE222" s="1"/>
      <c r="AF222" s="1"/>
      <c r="AG222" s="1"/>
      <c r="AH222" s="1"/>
      <c r="AI222" s="1"/>
    </row>
    <row r="223" spans="11:35" x14ac:dyDescent="0.15">
      <c r="K223" s="68" t="s">
        <v>170</v>
      </c>
      <c r="L223" s="68" t="s">
        <v>171</v>
      </c>
      <c r="M223" s="69" t="s">
        <v>169</v>
      </c>
      <c r="N223" s="70"/>
      <c r="O223" s="1" t="s">
        <v>471</v>
      </c>
      <c r="R223" s="1"/>
      <c r="S223" s="22"/>
      <c r="T223" s="1"/>
      <c r="U223" s="1"/>
      <c r="V223" s="1"/>
      <c r="W223" s="1"/>
      <c r="X223" s="1"/>
      <c r="Y223" s="1"/>
      <c r="Z223" s="1"/>
      <c r="AA223" s="1"/>
      <c r="AB223" s="1"/>
      <c r="AC223" s="1"/>
      <c r="AD223" s="1"/>
      <c r="AE223" s="1"/>
      <c r="AF223" s="1"/>
      <c r="AG223" s="1"/>
      <c r="AH223" s="1"/>
      <c r="AI223" s="1"/>
    </row>
    <row r="224" spans="11:35" x14ac:dyDescent="0.15">
      <c r="K224" s="68" t="s">
        <v>190</v>
      </c>
      <c r="L224" s="68" t="s">
        <v>191</v>
      </c>
      <c r="M224" s="69" t="s">
        <v>189</v>
      </c>
      <c r="N224" s="70"/>
      <c r="O224" s="1" t="s">
        <v>471</v>
      </c>
      <c r="R224" s="1"/>
      <c r="S224" s="22"/>
      <c r="T224" s="1"/>
      <c r="U224" s="1"/>
      <c r="V224" s="1"/>
      <c r="W224" s="1"/>
      <c r="X224" s="1"/>
      <c r="Y224" s="1"/>
      <c r="Z224" s="1"/>
      <c r="AA224" s="1"/>
      <c r="AB224" s="1"/>
      <c r="AC224" s="1"/>
      <c r="AD224" s="1"/>
      <c r="AE224" s="1"/>
      <c r="AF224" s="1"/>
      <c r="AG224" s="1"/>
      <c r="AH224" s="1"/>
      <c r="AI224" s="1"/>
    </row>
    <row r="225" spans="11:35" x14ac:dyDescent="0.15">
      <c r="K225" s="68" t="s">
        <v>211</v>
      </c>
      <c r="L225" s="68" t="s">
        <v>212</v>
      </c>
      <c r="M225" s="69" t="s">
        <v>210</v>
      </c>
      <c r="N225" s="70"/>
      <c r="O225" s="1" t="s">
        <v>471</v>
      </c>
      <c r="R225" s="1"/>
      <c r="S225" s="22"/>
      <c r="T225" s="1"/>
      <c r="U225" s="1"/>
      <c r="V225" s="1"/>
      <c r="W225" s="1"/>
      <c r="X225" s="1"/>
      <c r="Y225" s="1"/>
      <c r="Z225" s="1"/>
      <c r="AA225" s="1"/>
      <c r="AB225" s="1"/>
      <c r="AC225" s="1"/>
      <c r="AD225" s="1"/>
      <c r="AE225" s="1"/>
      <c r="AF225" s="1"/>
      <c r="AG225" s="1"/>
      <c r="AH225" s="1"/>
      <c r="AI225" s="1"/>
    </row>
    <row r="226" spans="11:35" x14ac:dyDescent="0.15">
      <c r="K226" s="68" t="s">
        <v>234</v>
      </c>
      <c r="L226" s="68" t="s">
        <v>235</v>
      </c>
      <c r="M226" s="69" t="s">
        <v>233</v>
      </c>
      <c r="N226" s="70"/>
      <c r="O226" s="1" t="s">
        <v>471</v>
      </c>
      <c r="R226" s="1"/>
      <c r="S226" s="22"/>
      <c r="T226" s="1"/>
      <c r="U226" s="1"/>
      <c r="V226" s="1"/>
      <c r="W226" s="1"/>
      <c r="X226" s="1"/>
      <c r="Y226" s="1"/>
      <c r="Z226" s="1"/>
      <c r="AA226" s="1"/>
      <c r="AB226" s="1"/>
      <c r="AC226" s="1"/>
      <c r="AD226" s="1"/>
      <c r="AE226" s="1"/>
      <c r="AF226" s="1"/>
      <c r="AG226" s="1"/>
      <c r="AH226" s="1"/>
      <c r="AI226" s="1"/>
    </row>
    <row r="227" spans="11:35" x14ac:dyDescent="0.15">
      <c r="K227" s="68" t="s">
        <v>231</v>
      </c>
      <c r="L227" s="68" t="s">
        <v>232</v>
      </c>
      <c r="M227" s="69" t="s">
        <v>230</v>
      </c>
      <c r="N227" s="70"/>
      <c r="O227" s="1" t="s">
        <v>471</v>
      </c>
      <c r="R227" s="1"/>
      <c r="S227" s="22"/>
      <c r="T227" s="1"/>
      <c r="U227" s="1"/>
      <c r="V227" s="1"/>
      <c r="W227" s="1"/>
      <c r="X227" s="1"/>
      <c r="Y227" s="1"/>
      <c r="Z227" s="1"/>
      <c r="AA227" s="1"/>
      <c r="AB227" s="1"/>
      <c r="AC227" s="1"/>
      <c r="AD227" s="1"/>
      <c r="AE227" s="1"/>
      <c r="AF227" s="1"/>
      <c r="AG227" s="1"/>
      <c r="AH227" s="1"/>
      <c r="AI227" s="1"/>
    </row>
    <row r="228" spans="11:35" x14ac:dyDescent="0.15">
      <c r="K228" s="68" t="s">
        <v>1145</v>
      </c>
      <c r="L228" s="68" t="s">
        <v>238</v>
      </c>
      <c r="M228" s="69" t="s">
        <v>237</v>
      </c>
      <c r="N228" s="70"/>
      <c r="O228" s="1" t="s">
        <v>471</v>
      </c>
      <c r="R228" s="1"/>
      <c r="S228" s="22"/>
      <c r="T228" s="1"/>
      <c r="U228" s="1"/>
      <c r="V228" s="1"/>
      <c r="W228" s="1"/>
      <c r="X228" s="1"/>
      <c r="Y228" s="1"/>
      <c r="Z228" s="1"/>
      <c r="AA228" s="1"/>
      <c r="AB228" s="1"/>
      <c r="AC228" s="1"/>
      <c r="AD228" s="1"/>
      <c r="AE228" s="1"/>
      <c r="AF228" s="1"/>
      <c r="AG228" s="1"/>
      <c r="AH228" s="1"/>
      <c r="AI228" s="1"/>
    </row>
    <row r="229" spans="11:35" x14ac:dyDescent="0.15">
      <c r="K229" s="68" t="s">
        <v>1395</v>
      </c>
      <c r="L229" s="68" t="s">
        <v>240</v>
      </c>
      <c r="M229" s="69" t="s">
        <v>239</v>
      </c>
      <c r="N229" s="70"/>
      <c r="O229" s="1" t="s">
        <v>471</v>
      </c>
      <c r="R229" s="1"/>
      <c r="S229" s="22"/>
      <c r="T229" s="1"/>
      <c r="U229" s="1"/>
      <c r="V229" s="1"/>
      <c r="W229" s="1"/>
      <c r="X229" s="1"/>
      <c r="Y229" s="1"/>
      <c r="Z229" s="1"/>
      <c r="AA229" s="1"/>
      <c r="AB229" s="1"/>
      <c r="AC229" s="1"/>
      <c r="AD229" s="1"/>
      <c r="AE229" s="1"/>
      <c r="AF229" s="1"/>
      <c r="AG229" s="1"/>
      <c r="AH229" s="1"/>
      <c r="AI229" s="1"/>
    </row>
    <row r="230" spans="11:35" x14ac:dyDescent="0.15">
      <c r="K230" s="68" t="s">
        <v>1396</v>
      </c>
      <c r="L230" s="68" t="s">
        <v>162</v>
      </c>
      <c r="M230" s="69" t="s">
        <v>161</v>
      </c>
      <c r="N230" s="70"/>
      <c r="O230" s="1" t="s">
        <v>471</v>
      </c>
      <c r="R230" s="1"/>
      <c r="S230" s="22"/>
      <c r="T230" s="1"/>
      <c r="U230" s="1"/>
      <c r="V230" s="1"/>
      <c r="W230" s="1"/>
      <c r="X230" s="1"/>
      <c r="Y230" s="1"/>
      <c r="Z230" s="1"/>
      <c r="AA230" s="1"/>
      <c r="AB230" s="1"/>
      <c r="AC230" s="1"/>
      <c r="AD230" s="1"/>
      <c r="AE230" s="1"/>
      <c r="AF230" s="1"/>
      <c r="AG230" s="1"/>
      <c r="AH230" s="1"/>
      <c r="AI230" s="1"/>
    </row>
    <row r="231" spans="11:35" x14ac:dyDescent="0.15">
      <c r="K231" s="68" t="s">
        <v>1429</v>
      </c>
      <c r="L231" s="68" t="s">
        <v>1430</v>
      </c>
      <c r="M231" s="69" t="s">
        <v>236</v>
      </c>
      <c r="N231" s="70"/>
      <c r="O231" s="1" t="s">
        <v>471</v>
      </c>
      <c r="R231" s="1"/>
      <c r="S231" s="22"/>
      <c r="T231" s="1"/>
      <c r="U231" s="1"/>
      <c r="V231" s="1"/>
      <c r="W231" s="1"/>
      <c r="X231" s="1"/>
      <c r="Y231" s="1"/>
      <c r="Z231" s="1"/>
      <c r="AA231" s="1"/>
      <c r="AB231" s="1"/>
      <c r="AC231" s="1"/>
      <c r="AD231" s="1"/>
      <c r="AE231" s="1"/>
      <c r="AF231" s="1"/>
      <c r="AG231" s="1"/>
      <c r="AH231" s="1"/>
      <c r="AI231" s="1"/>
    </row>
    <row r="232" spans="11:35" x14ac:dyDescent="0.15">
      <c r="K232" s="68" t="s">
        <v>1397</v>
      </c>
      <c r="L232" s="68" t="s">
        <v>217</v>
      </c>
      <c r="M232" s="69" t="s">
        <v>216</v>
      </c>
      <c r="N232" s="70"/>
      <c r="O232" s="1" t="s">
        <v>471</v>
      </c>
      <c r="R232" s="1"/>
      <c r="S232" s="22"/>
      <c r="T232" s="1"/>
      <c r="U232" s="1"/>
      <c r="V232" s="1"/>
      <c r="W232" s="1"/>
      <c r="X232" s="1"/>
      <c r="Y232" s="1"/>
      <c r="Z232" s="1"/>
      <c r="AA232" s="1"/>
      <c r="AB232" s="1"/>
      <c r="AC232" s="1"/>
      <c r="AD232" s="1"/>
      <c r="AE232" s="1"/>
      <c r="AF232" s="1"/>
      <c r="AG232" s="1"/>
      <c r="AH232" s="1"/>
      <c r="AI232" s="1"/>
    </row>
    <row r="233" spans="11:35" x14ac:dyDescent="0.15">
      <c r="K233" s="68" t="s">
        <v>1431</v>
      </c>
      <c r="L233" s="68" t="s">
        <v>1146</v>
      </c>
      <c r="M233" s="69" t="s">
        <v>1432</v>
      </c>
      <c r="N233" s="70"/>
      <c r="O233" s="1" t="s">
        <v>471</v>
      </c>
      <c r="R233" s="1"/>
      <c r="S233" s="22"/>
      <c r="T233" s="1"/>
      <c r="U233" s="1"/>
      <c r="V233" s="1"/>
      <c r="W233" s="1"/>
      <c r="X233" s="1"/>
      <c r="Y233" s="1"/>
      <c r="Z233" s="1"/>
      <c r="AA233" s="1"/>
      <c r="AB233" s="1"/>
      <c r="AC233" s="1"/>
      <c r="AD233" s="1"/>
      <c r="AE233" s="1"/>
      <c r="AF233" s="1"/>
      <c r="AG233" s="1"/>
      <c r="AH233" s="1"/>
      <c r="AI233" s="1"/>
    </row>
    <row r="234" spans="11:35" x14ac:dyDescent="0.15">
      <c r="K234" s="68" t="s">
        <v>281</v>
      </c>
      <c r="L234" s="68" t="s">
        <v>282</v>
      </c>
      <c r="M234" s="69" t="s">
        <v>280</v>
      </c>
      <c r="N234" s="70"/>
      <c r="O234" s="1" t="s">
        <v>470</v>
      </c>
      <c r="R234" s="1"/>
      <c r="S234" s="22"/>
      <c r="T234" s="1"/>
      <c r="U234" s="1"/>
      <c r="V234" s="1"/>
      <c r="W234" s="1"/>
      <c r="X234" s="1"/>
      <c r="Y234" s="1"/>
      <c r="Z234" s="1"/>
      <c r="AA234" s="1"/>
      <c r="AB234" s="1"/>
      <c r="AC234" s="1"/>
      <c r="AD234" s="1"/>
      <c r="AE234" s="1"/>
      <c r="AF234" s="1"/>
      <c r="AG234" s="1"/>
      <c r="AH234" s="1"/>
      <c r="AI234" s="1"/>
    </row>
    <row r="235" spans="11:35" x14ac:dyDescent="0.15">
      <c r="K235" s="68" t="s">
        <v>284</v>
      </c>
      <c r="L235" s="68" t="s">
        <v>285</v>
      </c>
      <c r="M235" s="69" t="s">
        <v>283</v>
      </c>
      <c r="N235" s="70"/>
      <c r="O235" s="1" t="s">
        <v>470</v>
      </c>
      <c r="R235" s="1"/>
      <c r="S235" s="22"/>
      <c r="T235" s="1"/>
      <c r="U235" s="1"/>
      <c r="V235" s="1"/>
      <c r="W235" s="1"/>
      <c r="X235" s="1"/>
      <c r="Y235" s="1"/>
      <c r="Z235" s="1"/>
      <c r="AA235" s="1"/>
      <c r="AB235" s="1"/>
      <c r="AC235" s="1"/>
      <c r="AD235" s="1"/>
      <c r="AE235" s="1"/>
      <c r="AF235" s="1"/>
      <c r="AG235" s="1"/>
      <c r="AH235" s="1"/>
      <c r="AI235" s="1"/>
    </row>
    <row r="236" spans="11:35" x14ac:dyDescent="0.15">
      <c r="K236" s="68" t="s">
        <v>287</v>
      </c>
      <c r="L236" s="68" t="s">
        <v>288</v>
      </c>
      <c r="M236" s="69" t="s">
        <v>286</v>
      </c>
      <c r="N236" s="70"/>
      <c r="O236" s="1" t="s">
        <v>470</v>
      </c>
      <c r="R236" s="1"/>
      <c r="S236" s="22"/>
      <c r="T236" s="1"/>
      <c r="U236" s="1"/>
      <c r="V236" s="1"/>
      <c r="W236" s="1"/>
      <c r="X236" s="1"/>
      <c r="Y236" s="1"/>
      <c r="Z236" s="1"/>
      <c r="AA236" s="1"/>
      <c r="AB236" s="1"/>
      <c r="AC236" s="1"/>
      <c r="AD236" s="1"/>
      <c r="AE236" s="1"/>
      <c r="AF236" s="1"/>
      <c r="AG236" s="1"/>
      <c r="AH236" s="1"/>
      <c r="AI236" s="1"/>
    </row>
    <row r="237" spans="11:35" x14ac:dyDescent="0.15">
      <c r="K237" s="68" t="s">
        <v>290</v>
      </c>
      <c r="L237" s="68" t="s">
        <v>291</v>
      </c>
      <c r="M237" s="69" t="s">
        <v>289</v>
      </c>
      <c r="N237" s="70"/>
      <c r="O237" s="1" t="s">
        <v>470</v>
      </c>
      <c r="R237" s="1"/>
      <c r="S237" s="22"/>
      <c r="T237" s="1"/>
      <c r="U237" s="1"/>
      <c r="V237" s="1"/>
      <c r="W237" s="1"/>
      <c r="X237" s="1"/>
      <c r="Y237" s="1"/>
      <c r="Z237" s="1"/>
      <c r="AA237" s="1"/>
      <c r="AB237" s="1"/>
      <c r="AC237" s="1"/>
      <c r="AD237" s="1"/>
      <c r="AE237" s="1"/>
      <c r="AF237" s="1"/>
      <c r="AG237" s="1"/>
      <c r="AH237" s="1"/>
      <c r="AI237" s="1"/>
    </row>
    <row r="238" spans="11:35" x14ac:dyDescent="0.15">
      <c r="K238" s="68" t="s">
        <v>293</v>
      </c>
      <c r="L238" s="68" t="s">
        <v>294</v>
      </c>
      <c r="M238" s="69" t="s">
        <v>292</v>
      </c>
      <c r="N238" s="70"/>
      <c r="O238" s="1" t="s">
        <v>470</v>
      </c>
      <c r="R238" s="1"/>
      <c r="S238" s="22"/>
      <c r="T238" s="1"/>
      <c r="U238" s="1"/>
      <c r="V238" s="1"/>
      <c r="W238" s="1"/>
      <c r="X238" s="1"/>
      <c r="Y238" s="1"/>
      <c r="Z238" s="1"/>
      <c r="AA238" s="1"/>
      <c r="AB238" s="1"/>
      <c r="AC238" s="1"/>
      <c r="AD238" s="1"/>
      <c r="AE238" s="1"/>
      <c r="AF238" s="1"/>
      <c r="AG238" s="1"/>
      <c r="AH238" s="1"/>
      <c r="AI238" s="1"/>
    </row>
    <row r="239" spans="11:35" x14ac:dyDescent="0.15">
      <c r="K239" s="68" t="s">
        <v>296</v>
      </c>
      <c r="L239" s="68" t="s">
        <v>297</v>
      </c>
      <c r="M239" s="69" t="s">
        <v>295</v>
      </c>
      <c r="N239" s="70"/>
      <c r="O239" s="1" t="s">
        <v>470</v>
      </c>
      <c r="R239" s="1"/>
      <c r="S239" s="22"/>
      <c r="T239" s="1"/>
      <c r="U239" s="1"/>
      <c r="V239" s="1"/>
      <c r="W239" s="1"/>
      <c r="X239" s="1"/>
      <c r="Y239" s="1"/>
      <c r="Z239" s="1"/>
      <c r="AA239" s="1"/>
      <c r="AB239" s="1"/>
      <c r="AC239" s="1"/>
      <c r="AD239" s="1"/>
      <c r="AE239" s="1"/>
      <c r="AF239" s="1"/>
      <c r="AG239" s="1"/>
      <c r="AH239" s="1"/>
      <c r="AI239" s="1"/>
    </row>
    <row r="240" spans="11:35" x14ac:dyDescent="0.15">
      <c r="K240" s="68" t="s">
        <v>299</v>
      </c>
      <c r="L240" s="68" t="s">
        <v>300</v>
      </c>
      <c r="M240" s="69" t="s">
        <v>298</v>
      </c>
      <c r="N240" s="70"/>
      <c r="O240" s="1" t="s">
        <v>470</v>
      </c>
      <c r="R240" s="1"/>
      <c r="S240" s="22"/>
      <c r="T240" s="1"/>
      <c r="U240" s="1"/>
      <c r="V240" s="1"/>
      <c r="W240" s="1"/>
      <c r="X240" s="1"/>
      <c r="Y240" s="1"/>
      <c r="Z240" s="1"/>
      <c r="AA240" s="1"/>
      <c r="AB240" s="1"/>
      <c r="AC240" s="1"/>
      <c r="AD240" s="1"/>
      <c r="AE240" s="1"/>
      <c r="AF240" s="1"/>
      <c r="AG240" s="1"/>
      <c r="AH240" s="1"/>
      <c r="AI240" s="1"/>
    </row>
    <row r="241" spans="11:35" x14ac:dyDescent="0.15">
      <c r="K241" s="68" t="s">
        <v>1398</v>
      </c>
      <c r="L241" s="68" t="s">
        <v>1147</v>
      </c>
      <c r="M241" s="69" t="s">
        <v>441</v>
      </c>
      <c r="N241" s="70"/>
      <c r="O241" s="1" t="s">
        <v>470</v>
      </c>
      <c r="R241" s="1"/>
      <c r="S241" s="22"/>
      <c r="T241" s="1"/>
      <c r="U241" s="1"/>
      <c r="V241" s="1"/>
      <c r="W241" s="1"/>
      <c r="X241" s="1"/>
      <c r="Y241" s="1"/>
      <c r="Z241" s="1"/>
      <c r="AA241" s="1"/>
      <c r="AB241" s="1"/>
      <c r="AC241" s="1"/>
      <c r="AD241" s="1"/>
      <c r="AE241" s="1"/>
      <c r="AF241" s="1"/>
      <c r="AG241" s="1"/>
      <c r="AH241" s="1"/>
      <c r="AI241" s="1"/>
    </row>
    <row r="242" spans="11:35" x14ac:dyDescent="0.15">
      <c r="K242" s="68" t="s">
        <v>442</v>
      </c>
      <c r="L242" s="68" t="s">
        <v>443</v>
      </c>
      <c r="M242" s="69" t="s">
        <v>301</v>
      </c>
      <c r="N242" s="70"/>
      <c r="O242" s="1" t="s">
        <v>470</v>
      </c>
      <c r="R242" s="1"/>
      <c r="S242" s="22"/>
      <c r="T242" s="1"/>
      <c r="U242" s="1"/>
      <c r="V242" s="1"/>
      <c r="W242" s="1"/>
      <c r="X242" s="1"/>
      <c r="Y242" s="1"/>
      <c r="Z242" s="1"/>
      <c r="AA242" s="1"/>
      <c r="AB242" s="1"/>
      <c r="AC242" s="1"/>
      <c r="AD242" s="1"/>
      <c r="AE242" s="1"/>
      <c r="AF242" s="1"/>
      <c r="AG242" s="1"/>
      <c r="AH242" s="1"/>
      <c r="AI242" s="1"/>
    </row>
    <row r="243" spans="11:35" x14ac:dyDescent="0.15">
      <c r="K243" s="68" t="s">
        <v>302</v>
      </c>
      <c r="L243" s="68" t="s">
        <v>303</v>
      </c>
      <c r="M243" s="69" t="s">
        <v>304</v>
      </c>
      <c r="N243" s="70"/>
      <c r="O243" s="1" t="s">
        <v>470</v>
      </c>
      <c r="R243" s="1"/>
      <c r="S243" s="22"/>
      <c r="T243" s="1"/>
      <c r="U243" s="1"/>
      <c r="V243" s="1"/>
      <c r="W243" s="1"/>
      <c r="X243" s="1"/>
      <c r="Y243" s="1"/>
      <c r="Z243" s="1"/>
      <c r="AA243" s="1"/>
      <c r="AB243" s="1"/>
      <c r="AC243" s="1"/>
      <c r="AD243" s="1"/>
      <c r="AE243" s="1"/>
      <c r="AF243" s="1"/>
      <c r="AG243" s="1"/>
      <c r="AH243" s="1"/>
      <c r="AI243" s="1"/>
    </row>
    <row r="244" spans="11:35" x14ac:dyDescent="0.15">
      <c r="K244" s="68" t="s">
        <v>1039</v>
      </c>
      <c r="L244" s="68" t="s">
        <v>305</v>
      </c>
      <c r="M244" s="69" t="s">
        <v>444</v>
      </c>
      <c r="N244" s="70"/>
      <c r="O244" s="1" t="s">
        <v>470</v>
      </c>
      <c r="R244" s="1"/>
      <c r="S244" s="22"/>
      <c r="T244" s="1"/>
      <c r="U244" s="1"/>
      <c r="V244" s="1"/>
      <c r="W244" s="1"/>
      <c r="X244" s="1"/>
      <c r="Y244" s="1"/>
      <c r="Z244" s="1"/>
      <c r="AA244" s="1"/>
      <c r="AB244" s="1"/>
      <c r="AC244" s="1"/>
      <c r="AD244" s="1"/>
      <c r="AE244" s="1"/>
      <c r="AF244" s="1"/>
      <c r="AG244" s="1"/>
      <c r="AH244" s="1"/>
      <c r="AI244" s="1"/>
    </row>
    <row r="245" spans="11:35" x14ac:dyDescent="0.15">
      <c r="K245" s="68" t="s">
        <v>1040</v>
      </c>
      <c r="L245" s="68" t="s">
        <v>445</v>
      </c>
      <c r="M245" s="69" t="s">
        <v>306</v>
      </c>
      <c r="N245" s="70"/>
      <c r="O245" s="1" t="s">
        <v>470</v>
      </c>
      <c r="R245" s="1"/>
      <c r="S245" s="22"/>
      <c r="T245" s="1"/>
      <c r="U245" s="1"/>
      <c r="V245" s="1"/>
      <c r="W245" s="1"/>
      <c r="X245" s="1"/>
      <c r="Y245" s="1"/>
      <c r="Z245" s="1"/>
      <c r="AA245" s="1"/>
      <c r="AB245" s="1"/>
      <c r="AC245" s="1"/>
      <c r="AD245" s="1"/>
      <c r="AE245" s="1"/>
      <c r="AF245" s="1"/>
      <c r="AG245" s="1"/>
      <c r="AH245" s="1"/>
      <c r="AI245" s="1"/>
    </row>
    <row r="246" spans="11:35" x14ac:dyDescent="0.15">
      <c r="K246" s="68" t="s">
        <v>1041</v>
      </c>
      <c r="L246" s="68" t="s">
        <v>307</v>
      </c>
      <c r="M246" s="69" t="s">
        <v>308</v>
      </c>
      <c r="N246" s="70"/>
      <c r="O246" s="1" t="s">
        <v>470</v>
      </c>
      <c r="R246" s="1"/>
      <c r="S246" s="22"/>
      <c r="T246" s="1"/>
      <c r="U246" s="1"/>
      <c r="V246" s="1"/>
      <c r="W246" s="1"/>
      <c r="X246" s="1"/>
      <c r="Y246" s="1"/>
      <c r="Z246" s="1"/>
      <c r="AA246" s="1"/>
      <c r="AB246" s="1"/>
      <c r="AC246" s="1"/>
      <c r="AD246" s="1"/>
      <c r="AE246" s="1"/>
      <c r="AF246" s="1"/>
      <c r="AG246" s="1"/>
      <c r="AH246" s="1"/>
      <c r="AI246" s="1"/>
    </row>
    <row r="247" spans="11:35" x14ac:dyDescent="0.15">
      <c r="K247" s="68" t="s">
        <v>1042</v>
      </c>
      <c r="L247" s="68" t="s">
        <v>309</v>
      </c>
      <c r="M247" s="69" t="s">
        <v>310</v>
      </c>
      <c r="N247" s="70"/>
      <c r="O247" s="1" t="s">
        <v>470</v>
      </c>
      <c r="R247" s="1"/>
      <c r="S247" s="22"/>
      <c r="T247" s="1"/>
      <c r="U247" s="1"/>
      <c r="V247" s="1"/>
      <c r="W247" s="1"/>
      <c r="X247" s="1"/>
      <c r="Y247" s="1"/>
      <c r="Z247" s="1"/>
      <c r="AA247" s="1"/>
      <c r="AB247" s="1"/>
      <c r="AC247" s="1"/>
      <c r="AD247" s="1"/>
      <c r="AE247" s="1"/>
      <c r="AF247" s="1"/>
      <c r="AG247" s="1"/>
      <c r="AH247" s="1"/>
      <c r="AI247" s="1"/>
    </row>
    <row r="248" spans="11:35" x14ac:dyDescent="0.15">
      <c r="K248" s="68" t="s">
        <v>1043</v>
      </c>
      <c r="L248" s="68" t="s">
        <v>311</v>
      </c>
      <c r="M248" s="69" t="s">
        <v>312</v>
      </c>
      <c r="N248" s="70"/>
      <c r="O248" s="1" t="s">
        <v>470</v>
      </c>
      <c r="R248" s="1"/>
      <c r="S248" s="22"/>
      <c r="T248" s="1"/>
      <c r="U248" s="1"/>
      <c r="V248" s="1"/>
      <c r="W248" s="1"/>
      <c r="X248" s="1"/>
      <c r="Y248" s="1"/>
      <c r="Z248" s="1"/>
      <c r="AA248" s="1"/>
      <c r="AB248" s="1"/>
      <c r="AC248" s="1"/>
      <c r="AD248" s="1"/>
      <c r="AE248" s="1"/>
      <c r="AF248" s="1"/>
      <c r="AG248" s="1"/>
      <c r="AH248" s="1"/>
      <c r="AI248" s="1"/>
    </row>
    <row r="249" spans="11:35" x14ac:dyDescent="0.15">
      <c r="K249" s="68" t="s">
        <v>313</v>
      </c>
      <c r="L249" s="68" t="s">
        <v>314</v>
      </c>
      <c r="M249" s="69" t="s">
        <v>446</v>
      </c>
      <c r="N249" s="70"/>
      <c r="O249" s="1" t="s">
        <v>470</v>
      </c>
      <c r="R249" s="1"/>
      <c r="S249" s="22"/>
      <c r="T249" s="1"/>
      <c r="U249" s="1"/>
      <c r="V249" s="1"/>
      <c r="W249" s="1"/>
      <c r="X249" s="1"/>
      <c r="Y249" s="1"/>
      <c r="Z249" s="1"/>
      <c r="AA249" s="1"/>
      <c r="AB249" s="1"/>
      <c r="AC249" s="1"/>
      <c r="AD249" s="1"/>
      <c r="AE249" s="1"/>
      <c r="AF249" s="1"/>
      <c r="AG249" s="1"/>
      <c r="AH249" s="1"/>
      <c r="AI249" s="1"/>
    </row>
    <row r="250" spans="11:35" x14ac:dyDescent="0.15">
      <c r="K250" s="68" t="s">
        <v>447</v>
      </c>
      <c r="L250" s="68" t="s">
        <v>1148</v>
      </c>
      <c r="M250" s="69" t="s">
        <v>272</v>
      </c>
      <c r="N250" s="70"/>
      <c r="O250" s="1" t="s">
        <v>470</v>
      </c>
      <c r="R250" s="1"/>
      <c r="S250" s="22"/>
      <c r="T250" s="1"/>
      <c r="U250" s="1"/>
      <c r="V250" s="1"/>
      <c r="W250" s="1"/>
      <c r="X250" s="1"/>
      <c r="Y250" s="1"/>
      <c r="Z250" s="1"/>
      <c r="AA250" s="1"/>
      <c r="AB250" s="1"/>
      <c r="AC250" s="1"/>
      <c r="AD250" s="1"/>
      <c r="AE250" s="1"/>
      <c r="AF250" s="1"/>
      <c r="AG250" s="1"/>
      <c r="AH250" s="1"/>
      <c r="AI250" s="1"/>
    </row>
    <row r="251" spans="11:35" x14ac:dyDescent="0.15">
      <c r="K251" s="68" t="s">
        <v>273</v>
      </c>
      <c r="L251" s="68" t="s">
        <v>274</v>
      </c>
      <c r="M251" s="69" t="s">
        <v>275</v>
      </c>
      <c r="N251" s="70"/>
      <c r="O251" s="1" t="s">
        <v>470</v>
      </c>
      <c r="R251" s="1"/>
      <c r="S251" s="22"/>
      <c r="T251" s="1"/>
      <c r="U251" s="1"/>
      <c r="V251" s="1"/>
      <c r="W251" s="1"/>
      <c r="X251" s="1"/>
      <c r="Y251" s="1"/>
      <c r="Z251" s="1"/>
      <c r="AA251" s="1"/>
      <c r="AB251" s="1"/>
      <c r="AC251" s="1"/>
      <c r="AD251" s="1"/>
      <c r="AE251" s="1"/>
      <c r="AF251" s="1"/>
      <c r="AG251" s="1"/>
      <c r="AH251" s="1"/>
      <c r="AI251" s="1"/>
    </row>
    <row r="252" spans="11:35" x14ac:dyDescent="0.15">
      <c r="K252" s="68" t="s">
        <v>276</v>
      </c>
      <c r="L252" s="68" t="s">
        <v>277</v>
      </c>
      <c r="M252" s="69" t="s">
        <v>278</v>
      </c>
      <c r="N252" s="70"/>
      <c r="O252" s="1" t="s">
        <v>470</v>
      </c>
      <c r="R252" s="1"/>
      <c r="S252" s="22"/>
      <c r="T252" s="1"/>
      <c r="U252" s="1"/>
      <c r="V252" s="1"/>
      <c r="W252" s="1"/>
      <c r="X252" s="1"/>
      <c r="Y252" s="1"/>
      <c r="Z252" s="1"/>
      <c r="AA252" s="1"/>
      <c r="AB252" s="1"/>
      <c r="AC252" s="1"/>
      <c r="AD252" s="1"/>
      <c r="AE252" s="1"/>
      <c r="AF252" s="1"/>
      <c r="AG252" s="1"/>
      <c r="AH252" s="1"/>
      <c r="AI252" s="1"/>
    </row>
    <row r="253" spans="11:35" x14ac:dyDescent="0.15">
      <c r="K253" s="68" t="s">
        <v>1149</v>
      </c>
      <c r="L253" s="68" t="s">
        <v>279</v>
      </c>
      <c r="M253" s="69" t="s">
        <v>315</v>
      </c>
      <c r="N253" s="70"/>
      <c r="O253" s="1" t="s">
        <v>470</v>
      </c>
      <c r="R253" s="1"/>
      <c r="S253" s="22"/>
      <c r="T253" s="1"/>
      <c r="U253" s="1"/>
      <c r="V253" s="1"/>
      <c r="W253" s="1"/>
      <c r="X253" s="1"/>
      <c r="Y253" s="1"/>
      <c r="Z253" s="1"/>
      <c r="AA253" s="1"/>
      <c r="AB253" s="1"/>
      <c r="AC253" s="1"/>
      <c r="AD253" s="1"/>
      <c r="AE253" s="1"/>
      <c r="AF253" s="1"/>
      <c r="AG253" s="1"/>
      <c r="AH253" s="1"/>
      <c r="AI253" s="1"/>
    </row>
    <row r="254" spans="11:35" x14ac:dyDescent="0.15">
      <c r="K254" s="68" t="s">
        <v>1399</v>
      </c>
      <c r="L254" s="68" t="s">
        <v>1150</v>
      </c>
      <c r="M254" s="69" t="s">
        <v>318</v>
      </c>
      <c r="N254" s="70"/>
      <c r="O254" s="1" t="s">
        <v>470</v>
      </c>
      <c r="R254" s="1"/>
      <c r="S254" s="22"/>
      <c r="T254" s="1"/>
      <c r="U254" s="1"/>
      <c r="V254" s="1"/>
      <c r="W254" s="1"/>
      <c r="X254" s="1"/>
      <c r="Y254" s="1"/>
      <c r="Z254" s="1"/>
      <c r="AA254" s="1"/>
      <c r="AB254" s="1"/>
      <c r="AC254" s="1"/>
      <c r="AD254" s="1"/>
      <c r="AE254" s="1"/>
      <c r="AF254" s="1"/>
      <c r="AG254" s="1"/>
      <c r="AH254" s="1"/>
      <c r="AI254" s="1"/>
    </row>
    <row r="255" spans="11:35" x14ac:dyDescent="0.15">
      <c r="K255" s="68" t="s">
        <v>316</v>
      </c>
      <c r="L255" s="68" t="s">
        <v>317</v>
      </c>
      <c r="M255" s="69" t="s">
        <v>321</v>
      </c>
      <c r="N255" s="70"/>
      <c r="O255" s="1" t="s">
        <v>470</v>
      </c>
      <c r="R255" s="1"/>
      <c r="S255" s="22"/>
      <c r="T255" s="1"/>
      <c r="U255" s="1"/>
      <c r="V255" s="1"/>
      <c r="W255" s="1"/>
      <c r="X255" s="1"/>
      <c r="Y255" s="1"/>
      <c r="Z255" s="1"/>
      <c r="AA255" s="1"/>
      <c r="AB255" s="1"/>
      <c r="AC255" s="1"/>
      <c r="AD255" s="1"/>
      <c r="AE255" s="1"/>
      <c r="AF255" s="1"/>
      <c r="AG255" s="1"/>
      <c r="AH255" s="1"/>
      <c r="AI255" s="1"/>
    </row>
    <row r="256" spans="11:35" x14ac:dyDescent="0.15">
      <c r="K256" s="68" t="s">
        <v>319</v>
      </c>
      <c r="L256" s="68" t="s">
        <v>320</v>
      </c>
      <c r="M256" s="69" t="s">
        <v>324</v>
      </c>
      <c r="N256" s="70"/>
      <c r="O256" s="1" t="s">
        <v>470</v>
      </c>
      <c r="R256" s="1"/>
      <c r="S256" s="22"/>
      <c r="T256" s="1"/>
      <c r="U256" s="1"/>
      <c r="V256" s="1"/>
      <c r="W256" s="1"/>
      <c r="X256" s="1"/>
      <c r="Y256" s="1"/>
      <c r="Z256" s="1"/>
      <c r="AA256" s="1"/>
      <c r="AB256" s="1"/>
      <c r="AC256" s="1"/>
      <c r="AD256" s="1"/>
      <c r="AE256" s="1"/>
      <c r="AF256" s="1"/>
      <c r="AG256" s="1"/>
      <c r="AH256" s="1"/>
      <c r="AI256" s="1"/>
    </row>
    <row r="257" spans="11:35" x14ac:dyDescent="0.15">
      <c r="K257" s="68" t="s">
        <v>322</v>
      </c>
      <c r="L257" s="68" t="s">
        <v>323</v>
      </c>
      <c r="M257" s="69" t="s">
        <v>327</v>
      </c>
      <c r="N257" s="70"/>
      <c r="O257" s="1" t="s">
        <v>470</v>
      </c>
      <c r="R257" s="1"/>
      <c r="S257" s="22"/>
      <c r="T257" s="1"/>
      <c r="U257" s="1"/>
      <c r="V257" s="1"/>
      <c r="W257" s="1"/>
      <c r="X257" s="1"/>
      <c r="Y257" s="1"/>
      <c r="Z257" s="1"/>
      <c r="AA257" s="1"/>
      <c r="AB257" s="1"/>
      <c r="AC257" s="1"/>
      <c r="AD257" s="1"/>
      <c r="AE257" s="1"/>
      <c r="AF257" s="1"/>
      <c r="AG257" s="1"/>
      <c r="AH257" s="1"/>
      <c r="AI257" s="1"/>
    </row>
    <row r="258" spans="11:35" x14ac:dyDescent="0.15">
      <c r="K258" s="68" t="s">
        <v>325</v>
      </c>
      <c r="L258" s="68" t="s">
        <v>326</v>
      </c>
      <c r="M258" s="69" t="s">
        <v>330</v>
      </c>
      <c r="N258" s="70"/>
      <c r="O258" s="1" t="s">
        <v>470</v>
      </c>
      <c r="R258" s="1"/>
      <c r="S258" s="22"/>
      <c r="T258" s="1"/>
      <c r="U258" s="1"/>
      <c r="V258" s="1"/>
      <c r="W258" s="1"/>
      <c r="X258" s="1"/>
      <c r="Y258" s="1"/>
      <c r="Z258" s="1"/>
      <c r="AA258" s="1"/>
      <c r="AB258" s="1"/>
      <c r="AC258" s="1"/>
      <c r="AD258" s="1"/>
      <c r="AE258" s="1"/>
      <c r="AF258" s="1"/>
      <c r="AG258" s="1"/>
      <c r="AH258" s="1"/>
      <c r="AI258" s="1"/>
    </row>
    <row r="259" spans="11:35" x14ac:dyDescent="0.15">
      <c r="K259" s="68" t="s">
        <v>1400</v>
      </c>
      <c r="L259" s="68" t="s">
        <v>1151</v>
      </c>
      <c r="M259" s="69" t="s">
        <v>332</v>
      </c>
      <c r="N259" s="70"/>
      <c r="O259" s="1" t="s">
        <v>470</v>
      </c>
      <c r="R259" s="1"/>
      <c r="S259" s="22"/>
      <c r="T259" s="1"/>
      <c r="U259" s="1"/>
      <c r="V259" s="1"/>
      <c r="W259" s="1"/>
      <c r="X259" s="1"/>
      <c r="Y259" s="1"/>
      <c r="Z259" s="1"/>
      <c r="AA259" s="1"/>
      <c r="AB259" s="1"/>
      <c r="AC259" s="1"/>
      <c r="AD259" s="1"/>
      <c r="AE259" s="1"/>
      <c r="AF259" s="1"/>
      <c r="AG259" s="1"/>
      <c r="AH259" s="1"/>
      <c r="AI259" s="1"/>
    </row>
    <row r="260" spans="11:35" x14ac:dyDescent="0.15">
      <c r="K260" s="68" t="s">
        <v>328</v>
      </c>
      <c r="L260" s="68" t="s">
        <v>329</v>
      </c>
      <c r="M260" s="69" t="s">
        <v>334</v>
      </c>
      <c r="N260" s="70"/>
      <c r="O260" s="1" t="s">
        <v>470</v>
      </c>
      <c r="R260" s="1"/>
      <c r="S260" s="22"/>
      <c r="T260" s="1"/>
      <c r="U260" s="1"/>
      <c r="V260" s="1"/>
      <c r="W260" s="1"/>
      <c r="X260" s="1"/>
      <c r="Y260" s="1"/>
      <c r="Z260" s="1"/>
      <c r="AA260" s="1"/>
      <c r="AB260" s="1"/>
      <c r="AC260" s="1"/>
      <c r="AD260" s="1"/>
      <c r="AE260" s="1"/>
      <c r="AF260" s="1"/>
      <c r="AG260" s="1"/>
      <c r="AH260" s="1"/>
      <c r="AI260" s="1"/>
    </row>
    <row r="261" spans="11:35" x14ac:dyDescent="0.15">
      <c r="K261" s="68" t="s">
        <v>1044</v>
      </c>
      <c r="L261" s="68" t="s">
        <v>331</v>
      </c>
      <c r="M261" s="69" t="s">
        <v>336</v>
      </c>
      <c r="N261" s="70"/>
      <c r="O261" s="1" t="s">
        <v>470</v>
      </c>
      <c r="R261" s="1"/>
      <c r="S261" s="22"/>
      <c r="T261" s="1"/>
      <c r="U261" s="1"/>
      <c r="V261" s="1"/>
      <c r="W261" s="1"/>
      <c r="X261" s="1"/>
      <c r="Y261" s="1"/>
      <c r="Z261" s="1"/>
      <c r="AA261" s="1"/>
      <c r="AB261" s="1"/>
      <c r="AC261" s="1"/>
      <c r="AD261" s="1"/>
      <c r="AE261" s="1"/>
      <c r="AF261" s="1"/>
      <c r="AG261" s="1"/>
      <c r="AH261" s="1"/>
      <c r="AI261" s="1"/>
    </row>
    <row r="262" spans="11:35" x14ac:dyDescent="0.15">
      <c r="K262" s="68" t="s">
        <v>1045</v>
      </c>
      <c r="L262" s="68" t="s">
        <v>333</v>
      </c>
      <c r="M262" s="69" t="s">
        <v>448</v>
      </c>
      <c r="N262" s="70"/>
      <c r="O262" s="1" t="s">
        <v>470</v>
      </c>
      <c r="R262" s="1"/>
      <c r="S262" s="22"/>
      <c r="T262" s="1"/>
      <c r="U262" s="1"/>
      <c r="V262" s="1"/>
      <c r="W262" s="1"/>
      <c r="X262" s="1"/>
      <c r="Y262" s="1"/>
      <c r="Z262" s="1"/>
      <c r="AA262" s="1"/>
      <c r="AB262" s="1"/>
      <c r="AC262" s="1"/>
      <c r="AD262" s="1"/>
      <c r="AE262" s="1"/>
      <c r="AF262" s="1"/>
      <c r="AG262" s="1"/>
      <c r="AH262" s="1"/>
      <c r="AI262" s="1"/>
    </row>
    <row r="263" spans="11:35" x14ac:dyDescent="0.15">
      <c r="K263" s="68" t="s">
        <v>1046</v>
      </c>
      <c r="L263" s="68" t="s">
        <v>335</v>
      </c>
      <c r="M263" s="69" t="s">
        <v>339</v>
      </c>
      <c r="N263" s="70"/>
      <c r="O263" s="1" t="s">
        <v>470</v>
      </c>
      <c r="R263" s="1"/>
      <c r="S263" s="22"/>
      <c r="T263" s="1"/>
      <c r="U263" s="1"/>
      <c r="V263" s="1"/>
      <c r="W263" s="1"/>
      <c r="X263" s="1"/>
      <c r="Y263" s="1"/>
      <c r="Z263" s="1"/>
      <c r="AA263" s="1"/>
      <c r="AB263" s="1"/>
      <c r="AC263" s="1"/>
      <c r="AD263" s="1"/>
      <c r="AE263" s="1"/>
      <c r="AF263" s="1"/>
      <c r="AG263" s="1"/>
      <c r="AH263" s="1"/>
      <c r="AI263" s="1"/>
    </row>
    <row r="264" spans="11:35" x14ac:dyDescent="0.15">
      <c r="K264" s="68" t="s">
        <v>337</v>
      </c>
      <c r="L264" s="68" t="s">
        <v>338</v>
      </c>
      <c r="M264" s="69" t="s">
        <v>342</v>
      </c>
      <c r="N264" s="70"/>
      <c r="O264" s="1" t="s">
        <v>470</v>
      </c>
      <c r="R264" s="1"/>
      <c r="S264" s="22"/>
      <c r="T264" s="1"/>
      <c r="U264" s="1"/>
      <c r="V264" s="1"/>
      <c r="W264" s="1"/>
      <c r="X264" s="1"/>
      <c r="Y264" s="1"/>
      <c r="Z264" s="1"/>
      <c r="AA264" s="1"/>
      <c r="AB264" s="1"/>
      <c r="AC264" s="1"/>
      <c r="AD264" s="1"/>
      <c r="AE264" s="1"/>
      <c r="AF264" s="1"/>
      <c r="AG264" s="1"/>
      <c r="AH264" s="1"/>
      <c r="AI264" s="1"/>
    </row>
    <row r="265" spans="11:35" x14ac:dyDescent="0.15">
      <c r="K265" s="68" t="s">
        <v>449</v>
      </c>
      <c r="L265" s="68" t="s">
        <v>450</v>
      </c>
      <c r="M265" s="69" t="s">
        <v>344</v>
      </c>
      <c r="N265" s="70"/>
      <c r="O265" s="1" t="s">
        <v>470</v>
      </c>
      <c r="R265" s="1"/>
      <c r="S265" s="22"/>
      <c r="T265" s="1"/>
      <c r="U265" s="1"/>
      <c r="V265" s="1"/>
      <c r="W265" s="1"/>
      <c r="X265" s="1"/>
      <c r="Y265" s="1"/>
      <c r="Z265" s="1"/>
      <c r="AA265" s="1"/>
      <c r="AB265" s="1"/>
      <c r="AC265" s="1"/>
      <c r="AD265" s="1"/>
      <c r="AE265" s="1"/>
      <c r="AF265" s="1"/>
      <c r="AG265" s="1"/>
      <c r="AH265" s="1"/>
      <c r="AI265" s="1"/>
    </row>
    <row r="266" spans="11:35" x14ac:dyDescent="0.15">
      <c r="K266" s="68" t="s">
        <v>1401</v>
      </c>
      <c r="L266" s="68" t="s">
        <v>1152</v>
      </c>
      <c r="M266" s="69" t="s">
        <v>346</v>
      </c>
      <c r="N266" s="70"/>
      <c r="O266" s="1" t="s">
        <v>470</v>
      </c>
      <c r="R266" s="1"/>
      <c r="S266" s="22"/>
      <c r="T266" s="1"/>
      <c r="U266" s="1"/>
      <c r="V266" s="1"/>
      <c r="W266" s="1"/>
      <c r="X266" s="1"/>
      <c r="Y266" s="1"/>
      <c r="Z266" s="1"/>
      <c r="AA266" s="1"/>
      <c r="AB266" s="1"/>
      <c r="AC266" s="1"/>
      <c r="AD266" s="1"/>
      <c r="AE266" s="1"/>
      <c r="AF266" s="1"/>
      <c r="AG266" s="1"/>
      <c r="AH266" s="1"/>
      <c r="AI266" s="1"/>
    </row>
    <row r="267" spans="11:35" x14ac:dyDescent="0.15">
      <c r="K267" s="68" t="s">
        <v>340</v>
      </c>
      <c r="L267" s="68" t="s">
        <v>341</v>
      </c>
      <c r="M267" s="69" t="s">
        <v>349</v>
      </c>
      <c r="N267" s="70"/>
      <c r="O267" s="1" t="s">
        <v>470</v>
      </c>
      <c r="R267" s="1"/>
      <c r="S267" s="22"/>
      <c r="T267" s="1"/>
      <c r="U267" s="1"/>
      <c r="V267" s="1"/>
      <c r="W267" s="1"/>
      <c r="X267" s="1"/>
      <c r="Y267" s="1"/>
      <c r="Z267" s="1"/>
      <c r="AA267" s="1"/>
      <c r="AB267" s="1"/>
      <c r="AC267" s="1"/>
      <c r="AD267" s="1"/>
      <c r="AE267" s="1"/>
      <c r="AF267" s="1"/>
      <c r="AG267" s="1"/>
      <c r="AH267" s="1"/>
      <c r="AI267" s="1"/>
    </row>
    <row r="268" spans="11:35" x14ac:dyDescent="0.15">
      <c r="K268" s="68" t="s">
        <v>1047</v>
      </c>
      <c r="L268" s="68" t="s">
        <v>343</v>
      </c>
      <c r="M268" s="69" t="s">
        <v>363</v>
      </c>
      <c r="N268" s="70"/>
      <c r="O268" s="1" t="s">
        <v>470</v>
      </c>
      <c r="R268" s="1"/>
      <c r="S268" s="22"/>
      <c r="T268" s="1"/>
      <c r="U268" s="1"/>
      <c r="V268" s="1"/>
      <c r="W268" s="1"/>
      <c r="X268" s="1"/>
      <c r="Y268" s="1"/>
      <c r="Z268" s="1"/>
      <c r="AA268" s="1"/>
      <c r="AB268" s="1"/>
      <c r="AC268" s="1"/>
      <c r="AD268" s="1"/>
      <c r="AE268" s="1"/>
      <c r="AF268" s="1"/>
      <c r="AG268" s="1"/>
      <c r="AH268" s="1"/>
      <c r="AI268" s="1"/>
    </row>
    <row r="269" spans="11:35" x14ac:dyDescent="0.15">
      <c r="K269" s="68" t="s">
        <v>1048</v>
      </c>
      <c r="L269" s="68" t="s">
        <v>345</v>
      </c>
      <c r="M269" s="69" t="s">
        <v>351</v>
      </c>
      <c r="N269" s="70"/>
      <c r="O269" s="1" t="s">
        <v>470</v>
      </c>
      <c r="R269" s="1"/>
      <c r="S269" s="22"/>
      <c r="T269" s="1"/>
      <c r="U269" s="1"/>
      <c r="V269" s="1"/>
      <c r="W269" s="1"/>
      <c r="X269" s="1"/>
      <c r="Y269" s="1"/>
      <c r="Z269" s="1"/>
      <c r="AA269" s="1"/>
      <c r="AB269" s="1"/>
      <c r="AC269" s="1"/>
      <c r="AD269" s="1"/>
      <c r="AE269" s="1"/>
      <c r="AF269" s="1"/>
      <c r="AG269" s="1"/>
      <c r="AH269" s="1"/>
      <c r="AI269" s="1"/>
    </row>
    <row r="270" spans="11:35" x14ac:dyDescent="0.15">
      <c r="K270" s="68" t="s">
        <v>347</v>
      </c>
      <c r="L270" s="68" t="s">
        <v>348</v>
      </c>
      <c r="M270" s="69" t="s">
        <v>353</v>
      </c>
      <c r="N270" s="70"/>
      <c r="O270" s="1" t="s">
        <v>470</v>
      </c>
      <c r="R270" s="1"/>
      <c r="S270" s="22"/>
      <c r="T270" s="1"/>
      <c r="U270" s="1"/>
      <c r="V270" s="1"/>
      <c r="W270" s="1"/>
      <c r="X270" s="1"/>
      <c r="Y270" s="1"/>
      <c r="Z270" s="1"/>
      <c r="AA270" s="1"/>
      <c r="AB270" s="1"/>
      <c r="AC270" s="1"/>
      <c r="AD270" s="1"/>
      <c r="AE270" s="1"/>
      <c r="AF270" s="1"/>
      <c r="AG270" s="1"/>
      <c r="AH270" s="1"/>
      <c r="AI270" s="1"/>
    </row>
    <row r="271" spans="11:35" x14ac:dyDescent="0.15">
      <c r="K271" s="68" t="s">
        <v>1153</v>
      </c>
      <c r="L271" s="68" t="s">
        <v>350</v>
      </c>
      <c r="M271" s="69" t="s">
        <v>355</v>
      </c>
      <c r="N271" s="70"/>
      <c r="O271" s="1" t="s">
        <v>470</v>
      </c>
      <c r="R271" s="1"/>
      <c r="S271" s="22"/>
      <c r="T271" s="1"/>
      <c r="U271" s="1"/>
      <c r="V271" s="1"/>
      <c r="W271" s="1"/>
      <c r="X271" s="1"/>
      <c r="Y271" s="1"/>
      <c r="Z271" s="1"/>
      <c r="AA271" s="1"/>
      <c r="AB271" s="1"/>
      <c r="AC271" s="1"/>
      <c r="AD271" s="1"/>
      <c r="AE271" s="1"/>
      <c r="AF271" s="1"/>
      <c r="AG271" s="1"/>
      <c r="AH271" s="1"/>
      <c r="AI271" s="1"/>
    </row>
    <row r="272" spans="11:35" x14ac:dyDescent="0.15">
      <c r="K272" s="68" t="s">
        <v>1402</v>
      </c>
      <c r="L272" s="68" t="s">
        <v>1154</v>
      </c>
      <c r="M272" s="69" t="s">
        <v>358</v>
      </c>
      <c r="N272" s="70"/>
      <c r="O272" s="1" t="s">
        <v>470</v>
      </c>
      <c r="R272" s="1"/>
      <c r="S272" s="22"/>
      <c r="T272" s="1"/>
      <c r="U272" s="1"/>
      <c r="V272" s="1"/>
      <c r="W272" s="1"/>
      <c r="X272" s="1"/>
      <c r="Y272" s="1"/>
      <c r="Z272" s="1"/>
      <c r="AA272" s="1"/>
      <c r="AB272" s="1"/>
      <c r="AC272" s="1"/>
      <c r="AD272" s="1"/>
      <c r="AE272" s="1"/>
      <c r="AF272" s="1"/>
      <c r="AG272" s="1"/>
      <c r="AH272" s="1"/>
      <c r="AI272" s="1"/>
    </row>
    <row r="273" spans="11:35" x14ac:dyDescent="0.15">
      <c r="K273" s="68" t="s">
        <v>1049</v>
      </c>
      <c r="L273" s="68" t="s">
        <v>364</v>
      </c>
      <c r="M273" s="69" t="s">
        <v>451</v>
      </c>
      <c r="N273" s="70"/>
      <c r="O273" s="1" t="s">
        <v>470</v>
      </c>
      <c r="R273" s="1"/>
      <c r="S273" s="22"/>
      <c r="T273" s="1"/>
      <c r="U273" s="1"/>
      <c r="V273" s="1"/>
      <c r="W273" s="1"/>
      <c r="X273" s="1"/>
      <c r="Y273" s="1"/>
      <c r="Z273" s="1"/>
      <c r="AA273" s="1"/>
      <c r="AB273" s="1"/>
      <c r="AC273" s="1"/>
      <c r="AD273" s="1"/>
      <c r="AE273" s="1"/>
      <c r="AF273" s="1"/>
      <c r="AG273" s="1"/>
      <c r="AH273" s="1"/>
      <c r="AI273" s="1"/>
    </row>
    <row r="274" spans="11:35" x14ac:dyDescent="0.15">
      <c r="K274" s="68" t="s">
        <v>1050</v>
      </c>
      <c r="L274" s="68" t="s">
        <v>352</v>
      </c>
      <c r="M274" s="69" t="s">
        <v>360</v>
      </c>
      <c r="N274" s="70"/>
      <c r="O274" s="1" t="s">
        <v>470</v>
      </c>
      <c r="R274" s="1"/>
      <c r="S274" s="22"/>
      <c r="T274" s="1"/>
      <c r="U274" s="1"/>
      <c r="V274" s="1"/>
      <c r="W274" s="1"/>
      <c r="X274" s="1"/>
      <c r="Y274" s="1"/>
      <c r="Z274" s="1"/>
      <c r="AA274" s="1"/>
      <c r="AB274" s="1"/>
      <c r="AC274" s="1"/>
      <c r="AD274" s="1"/>
      <c r="AE274" s="1"/>
      <c r="AF274" s="1"/>
      <c r="AG274" s="1"/>
      <c r="AH274" s="1"/>
      <c r="AI274" s="1"/>
    </row>
    <row r="275" spans="11:35" x14ac:dyDescent="0.15">
      <c r="K275" s="68" t="s">
        <v>1155</v>
      </c>
      <c r="L275" s="68" t="s">
        <v>354</v>
      </c>
      <c r="M275" s="69" t="s">
        <v>365</v>
      </c>
      <c r="N275" s="70"/>
      <c r="O275" s="1" t="s">
        <v>470</v>
      </c>
      <c r="R275" s="1"/>
      <c r="S275" s="22"/>
      <c r="T275" s="1"/>
      <c r="U275" s="1"/>
      <c r="V275" s="1"/>
      <c r="W275" s="1"/>
      <c r="X275" s="1"/>
      <c r="Y275" s="1"/>
      <c r="Z275" s="1"/>
      <c r="AA275" s="1"/>
      <c r="AB275" s="1"/>
      <c r="AC275" s="1"/>
      <c r="AD275" s="1"/>
      <c r="AE275" s="1"/>
      <c r="AF275" s="1"/>
      <c r="AG275" s="1"/>
      <c r="AH275" s="1"/>
      <c r="AI275" s="1"/>
    </row>
    <row r="276" spans="11:35" x14ac:dyDescent="0.15">
      <c r="K276" s="68" t="s">
        <v>1433</v>
      </c>
      <c r="L276" s="68" t="s">
        <v>1225</v>
      </c>
      <c r="M276" s="69" t="s">
        <v>368</v>
      </c>
      <c r="N276" s="70"/>
      <c r="O276" s="1" t="s">
        <v>470</v>
      </c>
      <c r="R276" s="1"/>
      <c r="S276" s="22"/>
      <c r="T276" s="1"/>
      <c r="U276" s="1"/>
      <c r="V276" s="1"/>
      <c r="W276" s="1"/>
      <c r="X276" s="1"/>
      <c r="Y276" s="1"/>
      <c r="Z276" s="1"/>
      <c r="AA276" s="1"/>
      <c r="AB276" s="1"/>
      <c r="AC276" s="1"/>
      <c r="AD276" s="1"/>
      <c r="AE276" s="1"/>
      <c r="AF276" s="1"/>
      <c r="AG276" s="1"/>
      <c r="AH276" s="1"/>
      <c r="AI276" s="1"/>
    </row>
    <row r="277" spans="11:35" x14ac:dyDescent="0.15">
      <c r="K277" s="68" t="s">
        <v>356</v>
      </c>
      <c r="L277" s="68" t="s">
        <v>357</v>
      </c>
      <c r="M277" s="69" t="s">
        <v>370</v>
      </c>
      <c r="N277" s="70"/>
      <c r="O277" s="1" t="s">
        <v>470</v>
      </c>
      <c r="R277" s="1"/>
      <c r="S277" s="22"/>
      <c r="T277" s="1"/>
      <c r="U277" s="1"/>
      <c r="V277" s="1"/>
      <c r="W277" s="1"/>
      <c r="X277" s="1"/>
      <c r="Y277" s="1"/>
      <c r="Z277" s="1"/>
      <c r="AA277" s="1"/>
      <c r="AB277" s="1"/>
      <c r="AC277" s="1"/>
      <c r="AD277" s="1"/>
      <c r="AE277" s="1"/>
      <c r="AF277" s="1"/>
      <c r="AG277" s="1"/>
      <c r="AH277" s="1"/>
      <c r="AI277" s="1"/>
    </row>
    <row r="278" spans="11:35" x14ac:dyDescent="0.15">
      <c r="K278" s="68" t="s">
        <v>1156</v>
      </c>
      <c r="L278" s="68" t="s">
        <v>359</v>
      </c>
      <c r="M278" s="69" t="s">
        <v>452</v>
      </c>
      <c r="N278" s="70"/>
      <c r="O278" s="1" t="s">
        <v>470</v>
      </c>
      <c r="R278" s="1"/>
      <c r="S278" s="22"/>
      <c r="T278" s="1"/>
      <c r="U278" s="1"/>
      <c r="V278" s="1"/>
      <c r="W278" s="1"/>
      <c r="X278" s="1"/>
      <c r="Y278" s="1"/>
      <c r="Z278" s="1"/>
      <c r="AA278" s="1"/>
      <c r="AB278" s="1"/>
      <c r="AC278" s="1"/>
      <c r="AD278" s="1"/>
      <c r="AE278" s="1"/>
      <c r="AF278" s="1"/>
      <c r="AG278" s="1"/>
      <c r="AH278" s="1"/>
      <c r="AI278" s="1"/>
    </row>
    <row r="279" spans="11:35" x14ac:dyDescent="0.15">
      <c r="K279" s="68" t="s">
        <v>361</v>
      </c>
      <c r="L279" s="68" t="s">
        <v>362</v>
      </c>
      <c r="M279" s="69" t="s">
        <v>373</v>
      </c>
      <c r="N279" s="70"/>
      <c r="O279" s="1" t="s">
        <v>470</v>
      </c>
      <c r="R279" s="1"/>
      <c r="S279" s="22"/>
      <c r="T279" s="1"/>
      <c r="U279" s="1"/>
      <c r="V279" s="1"/>
      <c r="W279" s="1"/>
      <c r="X279" s="1"/>
      <c r="Y279" s="1"/>
      <c r="Z279" s="1"/>
      <c r="AA279" s="1"/>
      <c r="AB279" s="1"/>
      <c r="AC279" s="1"/>
      <c r="AD279" s="1"/>
      <c r="AE279" s="1"/>
      <c r="AF279" s="1"/>
      <c r="AG279" s="1"/>
      <c r="AH279" s="1"/>
      <c r="AI279" s="1"/>
    </row>
    <row r="280" spans="11:35" x14ac:dyDescent="0.15">
      <c r="K280" s="68" t="s">
        <v>366</v>
      </c>
      <c r="L280" s="68" t="s">
        <v>367</v>
      </c>
      <c r="M280" s="69" t="s">
        <v>241</v>
      </c>
      <c r="N280" s="70"/>
      <c r="O280" s="1" t="s">
        <v>470</v>
      </c>
      <c r="R280" s="1"/>
      <c r="S280" s="22"/>
      <c r="T280" s="1"/>
      <c r="U280" s="1"/>
      <c r="V280" s="1"/>
      <c r="W280" s="1"/>
      <c r="X280" s="1"/>
      <c r="Y280" s="1"/>
      <c r="Z280" s="1"/>
      <c r="AA280" s="1"/>
      <c r="AB280" s="1"/>
      <c r="AC280" s="1"/>
      <c r="AD280" s="1"/>
      <c r="AE280" s="1"/>
      <c r="AF280" s="1"/>
      <c r="AG280" s="1"/>
      <c r="AH280" s="1"/>
      <c r="AI280" s="1"/>
    </row>
    <row r="281" spans="11:35" x14ac:dyDescent="0.15">
      <c r="K281" s="68" t="s">
        <v>1403</v>
      </c>
      <c r="L281" s="68" t="s">
        <v>369</v>
      </c>
      <c r="M281" s="69" t="s">
        <v>244</v>
      </c>
      <c r="N281" s="70"/>
      <c r="O281" s="1" t="s">
        <v>470</v>
      </c>
      <c r="R281" s="1"/>
      <c r="S281" s="22"/>
      <c r="T281" s="1"/>
      <c r="U281" s="1"/>
      <c r="V281" s="1"/>
      <c r="W281" s="1"/>
      <c r="X281" s="1"/>
      <c r="Y281" s="1"/>
      <c r="Z281" s="1"/>
      <c r="AA281" s="1"/>
      <c r="AB281" s="1"/>
      <c r="AC281" s="1"/>
      <c r="AD281" s="1"/>
      <c r="AE281" s="1"/>
      <c r="AF281" s="1"/>
      <c r="AG281" s="1"/>
      <c r="AH281" s="1"/>
      <c r="AI281" s="1"/>
    </row>
    <row r="282" spans="11:35" x14ac:dyDescent="0.15">
      <c r="K282" s="68" t="s">
        <v>1404</v>
      </c>
      <c r="L282" s="68" t="s">
        <v>1157</v>
      </c>
      <c r="M282" s="69" t="s">
        <v>245</v>
      </c>
      <c r="N282" s="70"/>
      <c r="O282" s="1" t="s">
        <v>470</v>
      </c>
      <c r="R282" s="1"/>
      <c r="S282" s="22"/>
      <c r="T282" s="1"/>
      <c r="U282" s="1"/>
      <c r="V282" s="1"/>
      <c r="W282" s="1"/>
      <c r="X282" s="1"/>
      <c r="Y282" s="1"/>
      <c r="Z282" s="1"/>
      <c r="AA282" s="1"/>
      <c r="AB282" s="1"/>
      <c r="AC282" s="1"/>
      <c r="AD282" s="1"/>
      <c r="AE282" s="1"/>
      <c r="AF282" s="1"/>
      <c r="AG282" s="1"/>
      <c r="AH282" s="1"/>
      <c r="AI282" s="1"/>
    </row>
    <row r="283" spans="11:35" x14ac:dyDescent="0.15">
      <c r="K283" s="68" t="s">
        <v>1405</v>
      </c>
      <c r="L283" s="68" t="s">
        <v>1158</v>
      </c>
      <c r="M283" s="69" t="s">
        <v>246</v>
      </c>
      <c r="N283" s="70"/>
      <c r="O283" s="1" t="s">
        <v>470</v>
      </c>
      <c r="R283" s="1"/>
      <c r="S283" s="22"/>
      <c r="T283" s="1"/>
      <c r="U283" s="1"/>
      <c r="V283" s="1"/>
      <c r="W283" s="1"/>
      <c r="X283" s="1"/>
      <c r="Y283" s="1"/>
      <c r="Z283" s="1"/>
      <c r="AA283" s="1"/>
      <c r="AB283" s="1"/>
      <c r="AC283" s="1"/>
      <c r="AD283" s="1"/>
      <c r="AE283" s="1"/>
      <c r="AF283" s="1"/>
      <c r="AG283" s="1"/>
      <c r="AH283" s="1"/>
      <c r="AI283" s="1"/>
    </row>
    <row r="284" spans="11:35" x14ac:dyDescent="0.15">
      <c r="K284" s="68" t="s">
        <v>1406</v>
      </c>
      <c r="L284" s="68" t="s">
        <v>1159</v>
      </c>
      <c r="M284" s="69" t="s">
        <v>247</v>
      </c>
      <c r="N284" s="70"/>
      <c r="O284" s="1" t="s">
        <v>470</v>
      </c>
      <c r="R284" s="1"/>
      <c r="S284" s="22"/>
      <c r="T284" s="1"/>
      <c r="U284" s="1"/>
      <c r="V284" s="1"/>
      <c r="W284" s="1"/>
      <c r="X284" s="1"/>
      <c r="Y284" s="1"/>
      <c r="Z284" s="1"/>
      <c r="AA284" s="1"/>
      <c r="AB284" s="1"/>
      <c r="AC284" s="1"/>
      <c r="AD284" s="1"/>
      <c r="AE284" s="1"/>
      <c r="AF284" s="1"/>
      <c r="AG284" s="1"/>
      <c r="AH284" s="1"/>
      <c r="AI284" s="1"/>
    </row>
    <row r="285" spans="11:35" x14ac:dyDescent="0.15">
      <c r="K285" s="68" t="s">
        <v>1407</v>
      </c>
      <c r="L285" s="68" t="s">
        <v>1160</v>
      </c>
      <c r="M285" s="69" t="s">
        <v>248</v>
      </c>
      <c r="N285" s="70"/>
      <c r="O285" s="1" t="s">
        <v>470</v>
      </c>
      <c r="R285" s="1"/>
      <c r="S285" s="22"/>
      <c r="T285" s="1"/>
      <c r="U285" s="1"/>
      <c r="V285" s="1"/>
      <c r="W285" s="1"/>
      <c r="X285" s="1"/>
      <c r="Y285" s="1"/>
      <c r="Z285" s="1"/>
      <c r="AA285" s="1"/>
      <c r="AB285" s="1"/>
      <c r="AC285" s="1"/>
      <c r="AD285" s="1"/>
      <c r="AE285" s="1"/>
      <c r="AF285" s="1"/>
      <c r="AG285" s="1"/>
      <c r="AH285" s="1"/>
      <c r="AI285" s="1"/>
    </row>
    <row r="286" spans="11:35" x14ac:dyDescent="0.15">
      <c r="K286" s="68" t="s">
        <v>371</v>
      </c>
      <c r="L286" s="68" t="s">
        <v>372</v>
      </c>
      <c r="M286" s="69" t="s">
        <v>249</v>
      </c>
      <c r="N286" s="70"/>
      <c r="O286" s="1" t="s">
        <v>470</v>
      </c>
      <c r="R286" s="1"/>
      <c r="S286" s="22"/>
      <c r="T286" s="1"/>
      <c r="U286" s="1"/>
      <c r="V286" s="1"/>
      <c r="W286" s="1"/>
      <c r="X286" s="1"/>
      <c r="Y286" s="1"/>
      <c r="Z286" s="1"/>
      <c r="AA286" s="1"/>
      <c r="AB286" s="1"/>
      <c r="AC286" s="1"/>
      <c r="AD286" s="1"/>
      <c r="AE286" s="1"/>
      <c r="AF286" s="1"/>
      <c r="AG286" s="1"/>
      <c r="AH286" s="1"/>
      <c r="AI286" s="1"/>
    </row>
    <row r="287" spans="11:35" x14ac:dyDescent="0.15">
      <c r="K287" s="68" t="s">
        <v>453</v>
      </c>
      <c r="L287" s="68" t="s">
        <v>454</v>
      </c>
      <c r="M287" s="69" t="s">
        <v>251</v>
      </c>
      <c r="N287" s="70"/>
      <c r="O287" s="1" t="s">
        <v>470</v>
      </c>
    </row>
    <row r="288" spans="11:35" x14ac:dyDescent="0.15">
      <c r="K288" s="68" t="s">
        <v>374</v>
      </c>
      <c r="L288" s="68" t="s">
        <v>375</v>
      </c>
      <c r="M288" s="69" t="s">
        <v>258</v>
      </c>
      <c r="N288" s="70"/>
      <c r="O288" s="1" t="s">
        <v>470</v>
      </c>
    </row>
    <row r="289" spans="11:15" x14ac:dyDescent="0.15">
      <c r="K289" s="68" t="s">
        <v>1408</v>
      </c>
      <c r="L289" s="68" t="s">
        <v>1161</v>
      </c>
      <c r="M289" s="69" t="s">
        <v>250</v>
      </c>
      <c r="N289" s="70"/>
      <c r="O289" s="1" t="s">
        <v>470</v>
      </c>
    </row>
    <row r="290" spans="11:15" x14ac:dyDescent="0.15">
      <c r="K290" s="68" t="s">
        <v>1409</v>
      </c>
      <c r="L290" s="68" t="s">
        <v>1162</v>
      </c>
      <c r="M290" s="69" t="s">
        <v>257</v>
      </c>
      <c r="N290" s="70"/>
      <c r="O290" s="1" t="s">
        <v>470</v>
      </c>
    </row>
    <row r="291" spans="11:15" x14ac:dyDescent="0.15">
      <c r="K291" s="68" t="s">
        <v>1410</v>
      </c>
      <c r="L291" s="68" t="s">
        <v>1163</v>
      </c>
      <c r="M291" s="69" t="s">
        <v>256</v>
      </c>
      <c r="N291" s="70"/>
      <c r="O291" s="1" t="s">
        <v>470</v>
      </c>
    </row>
    <row r="292" spans="11:15" x14ac:dyDescent="0.15">
      <c r="K292" s="68" t="s">
        <v>242</v>
      </c>
      <c r="L292" s="68" t="s">
        <v>243</v>
      </c>
      <c r="M292" s="69" t="s">
        <v>253</v>
      </c>
      <c r="N292" s="70"/>
      <c r="O292" s="1" t="s">
        <v>470</v>
      </c>
    </row>
    <row r="293" spans="11:15" x14ac:dyDescent="0.15">
      <c r="K293" s="68" t="s">
        <v>1462</v>
      </c>
      <c r="L293" s="68" t="s">
        <v>1463</v>
      </c>
      <c r="M293" s="69" t="s">
        <v>260</v>
      </c>
      <c r="N293" s="70"/>
      <c r="O293" s="1" t="s">
        <v>470</v>
      </c>
    </row>
    <row r="294" spans="11:15" x14ac:dyDescent="0.15">
      <c r="K294" s="68" t="s">
        <v>1464</v>
      </c>
      <c r="L294" s="68" t="s">
        <v>1465</v>
      </c>
      <c r="M294" s="69" t="s">
        <v>270</v>
      </c>
      <c r="N294" s="70"/>
      <c r="O294" s="1" t="s">
        <v>470</v>
      </c>
    </row>
    <row r="295" spans="11:15" x14ac:dyDescent="0.15">
      <c r="K295" s="68" t="s">
        <v>1411</v>
      </c>
      <c r="L295" s="68" t="s">
        <v>1164</v>
      </c>
      <c r="M295" s="69" t="s">
        <v>265</v>
      </c>
      <c r="N295" s="70"/>
      <c r="O295" s="1" t="s">
        <v>470</v>
      </c>
    </row>
    <row r="296" spans="11:15" x14ac:dyDescent="0.15">
      <c r="K296" s="68" t="s">
        <v>1165</v>
      </c>
      <c r="L296" s="68" t="s">
        <v>252</v>
      </c>
      <c r="M296" s="69" t="s">
        <v>378</v>
      </c>
      <c r="N296" s="70"/>
      <c r="O296" s="1" t="s">
        <v>470</v>
      </c>
    </row>
    <row r="297" spans="11:15" x14ac:dyDescent="0.15">
      <c r="K297" s="68" t="s">
        <v>1166</v>
      </c>
      <c r="L297" s="68" t="s">
        <v>259</v>
      </c>
      <c r="M297" s="69" t="s">
        <v>381</v>
      </c>
      <c r="N297" s="70"/>
      <c r="O297" s="1" t="s">
        <v>470</v>
      </c>
    </row>
    <row r="298" spans="11:15" x14ac:dyDescent="0.15">
      <c r="K298" s="68" t="s">
        <v>1412</v>
      </c>
      <c r="L298" s="68" t="s">
        <v>1167</v>
      </c>
      <c r="M298" s="69" t="s">
        <v>384</v>
      </c>
      <c r="N298" s="70"/>
      <c r="O298" s="1" t="s">
        <v>470</v>
      </c>
    </row>
    <row r="299" spans="11:15" x14ac:dyDescent="0.15">
      <c r="K299" s="68" t="s">
        <v>1168</v>
      </c>
      <c r="L299" s="68" t="s">
        <v>1169</v>
      </c>
      <c r="M299" s="69" t="s">
        <v>387</v>
      </c>
      <c r="N299" s="70"/>
      <c r="O299" s="1" t="s">
        <v>470</v>
      </c>
    </row>
    <row r="300" spans="11:15" x14ac:dyDescent="0.15">
      <c r="K300" s="68" t="s">
        <v>254</v>
      </c>
      <c r="L300" s="68" t="s">
        <v>255</v>
      </c>
      <c r="M300" s="69" t="s">
        <v>390</v>
      </c>
      <c r="N300" s="70"/>
      <c r="O300" s="1" t="s">
        <v>470</v>
      </c>
    </row>
    <row r="301" spans="11:15" x14ac:dyDescent="0.15">
      <c r="K301" s="68" t="s">
        <v>261</v>
      </c>
      <c r="L301" s="68" t="s">
        <v>262</v>
      </c>
      <c r="M301" s="69" t="s">
        <v>392</v>
      </c>
      <c r="N301" s="70"/>
      <c r="O301" s="1" t="s">
        <v>470</v>
      </c>
    </row>
    <row r="302" spans="11:15" x14ac:dyDescent="0.15">
      <c r="K302" s="68" t="s">
        <v>263</v>
      </c>
      <c r="L302" s="68" t="s">
        <v>264</v>
      </c>
      <c r="M302" s="69" t="s">
        <v>457</v>
      </c>
      <c r="N302" s="70"/>
      <c r="O302" s="1" t="s">
        <v>470</v>
      </c>
    </row>
    <row r="303" spans="11:15" x14ac:dyDescent="0.15">
      <c r="K303" s="68" t="s">
        <v>1170</v>
      </c>
      <c r="L303" s="68" t="s">
        <v>271</v>
      </c>
      <c r="M303" s="69" t="s">
        <v>418</v>
      </c>
      <c r="N303" s="70"/>
      <c r="O303" s="1" t="s">
        <v>470</v>
      </c>
    </row>
    <row r="304" spans="11:15" x14ac:dyDescent="0.15">
      <c r="K304" s="68" t="s">
        <v>268</v>
      </c>
      <c r="L304" s="68" t="s">
        <v>269</v>
      </c>
      <c r="M304" s="69" t="s">
        <v>429</v>
      </c>
      <c r="N304" s="70"/>
      <c r="O304" s="1" t="s">
        <v>470</v>
      </c>
    </row>
    <row r="305" spans="11:15" x14ac:dyDescent="0.15">
      <c r="K305" s="68" t="s">
        <v>1171</v>
      </c>
      <c r="L305" s="68" t="s">
        <v>1172</v>
      </c>
      <c r="M305" s="69" t="s">
        <v>420</v>
      </c>
      <c r="N305" s="70"/>
      <c r="O305" s="1" t="s">
        <v>470</v>
      </c>
    </row>
    <row r="306" spans="11:15" x14ac:dyDescent="0.15">
      <c r="K306" s="68" t="s">
        <v>266</v>
      </c>
      <c r="L306" s="68" t="s">
        <v>267</v>
      </c>
      <c r="M306" s="69" t="s">
        <v>424</v>
      </c>
      <c r="N306" s="70"/>
      <c r="O306" s="1" t="s">
        <v>470</v>
      </c>
    </row>
    <row r="307" spans="11:15" x14ac:dyDescent="0.15">
      <c r="K307" s="68" t="s">
        <v>376</v>
      </c>
      <c r="L307" s="68" t="s">
        <v>377</v>
      </c>
      <c r="M307" s="69" t="s">
        <v>427</v>
      </c>
      <c r="N307" s="70"/>
      <c r="O307" s="1" t="s">
        <v>470</v>
      </c>
    </row>
    <row r="308" spans="11:15" x14ac:dyDescent="0.15">
      <c r="K308" s="68" t="s">
        <v>379</v>
      </c>
      <c r="L308" s="68" t="s">
        <v>380</v>
      </c>
      <c r="M308" s="69" t="s">
        <v>422</v>
      </c>
      <c r="N308" s="70"/>
      <c r="O308" s="1" t="s">
        <v>470</v>
      </c>
    </row>
    <row r="309" spans="11:15" x14ac:dyDescent="0.15">
      <c r="K309" s="68" t="s">
        <v>382</v>
      </c>
      <c r="L309" s="68" t="s">
        <v>383</v>
      </c>
      <c r="M309" s="69" t="s">
        <v>394</v>
      </c>
      <c r="N309" s="70"/>
      <c r="O309" s="1" t="s">
        <v>470</v>
      </c>
    </row>
    <row r="310" spans="11:15" x14ac:dyDescent="0.15">
      <c r="K310" s="68" t="s">
        <v>385</v>
      </c>
      <c r="L310" s="68" t="s">
        <v>386</v>
      </c>
      <c r="M310" s="69" t="s">
        <v>397</v>
      </c>
      <c r="N310" s="70"/>
      <c r="O310" s="1" t="s">
        <v>470</v>
      </c>
    </row>
    <row r="311" spans="11:15" x14ac:dyDescent="0.15">
      <c r="K311" s="68" t="s">
        <v>388</v>
      </c>
      <c r="L311" s="68" t="s">
        <v>389</v>
      </c>
      <c r="M311" s="69" t="s">
        <v>400</v>
      </c>
      <c r="N311" s="70"/>
      <c r="O311" s="1" t="s">
        <v>470</v>
      </c>
    </row>
    <row r="312" spans="11:15" x14ac:dyDescent="0.15">
      <c r="K312" s="68" t="s">
        <v>1051</v>
      </c>
      <c r="L312" s="68" t="s">
        <v>391</v>
      </c>
      <c r="M312" s="69" t="s">
        <v>403</v>
      </c>
      <c r="N312" s="70"/>
      <c r="O312" s="1" t="s">
        <v>470</v>
      </c>
    </row>
    <row r="313" spans="11:15" x14ac:dyDescent="0.15">
      <c r="K313" s="68" t="s">
        <v>1052</v>
      </c>
      <c r="L313" s="68" t="s">
        <v>393</v>
      </c>
      <c r="M313" s="69" t="s">
        <v>406</v>
      </c>
      <c r="N313" s="70"/>
      <c r="O313" s="1" t="s">
        <v>470</v>
      </c>
    </row>
    <row r="314" spans="11:15" x14ac:dyDescent="0.15">
      <c r="K314" s="68" t="s">
        <v>1053</v>
      </c>
      <c r="L314" s="68" t="s">
        <v>458</v>
      </c>
      <c r="M314" s="69" t="s">
        <v>455</v>
      </c>
      <c r="N314" s="70"/>
      <c r="O314" s="1" t="s">
        <v>470</v>
      </c>
    </row>
    <row r="315" spans="11:15" x14ac:dyDescent="0.15">
      <c r="K315" s="68" t="s">
        <v>1054</v>
      </c>
      <c r="L315" s="68" t="s">
        <v>419</v>
      </c>
      <c r="M315" s="69" t="s">
        <v>409</v>
      </c>
      <c r="N315" s="70"/>
      <c r="O315" s="1" t="s">
        <v>470</v>
      </c>
    </row>
    <row r="316" spans="11:15" x14ac:dyDescent="0.15">
      <c r="K316" s="68" t="s">
        <v>1434</v>
      </c>
      <c r="L316" s="68" t="s">
        <v>430</v>
      </c>
      <c r="M316" s="69" t="s">
        <v>411</v>
      </c>
      <c r="N316" s="70"/>
      <c r="O316" s="1" t="s">
        <v>470</v>
      </c>
    </row>
    <row r="317" spans="11:15" x14ac:dyDescent="0.15">
      <c r="K317" s="68" t="s">
        <v>1055</v>
      </c>
      <c r="L317" s="68" t="s">
        <v>421</v>
      </c>
      <c r="M317" s="69" t="s">
        <v>416</v>
      </c>
      <c r="N317" s="70"/>
      <c r="O317" s="1" t="s">
        <v>470</v>
      </c>
    </row>
    <row r="318" spans="11:15" x14ac:dyDescent="0.15">
      <c r="K318" s="68" t="s">
        <v>425</v>
      </c>
      <c r="L318" s="68" t="s">
        <v>426</v>
      </c>
      <c r="M318" s="69" t="s">
        <v>413</v>
      </c>
      <c r="N318" s="70"/>
      <c r="O318" s="1" t="s">
        <v>470</v>
      </c>
    </row>
    <row r="319" spans="11:15" x14ac:dyDescent="0.15">
      <c r="K319" s="68" t="s">
        <v>1056</v>
      </c>
      <c r="L319" s="68" t="s">
        <v>428</v>
      </c>
      <c r="M319" s="69" t="s">
        <v>1058</v>
      </c>
      <c r="N319" s="70"/>
      <c r="O319" s="1" t="s">
        <v>470</v>
      </c>
    </row>
    <row r="320" spans="11:15" x14ac:dyDescent="0.15">
      <c r="K320" s="68" t="s">
        <v>1057</v>
      </c>
      <c r="L320" s="68" t="s">
        <v>423</v>
      </c>
      <c r="M320" s="69" t="s">
        <v>1059</v>
      </c>
      <c r="N320" s="70"/>
      <c r="O320" s="1" t="s">
        <v>470</v>
      </c>
    </row>
    <row r="321" spans="11:15" x14ac:dyDescent="0.15">
      <c r="K321" s="68" t="s">
        <v>395</v>
      </c>
      <c r="L321" s="68" t="s">
        <v>396</v>
      </c>
      <c r="M321" s="69" t="s">
        <v>1060</v>
      </c>
      <c r="N321" s="70"/>
      <c r="O321" s="1" t="s">
        <v>470</v>
      </c>
    </row>
    <row r="322" spans="11:15" x14ac:dyDescent="0.15">
      <c r="K322" s="68" t="s">
        <v>398</v>
      </c>
      <c r="L322" s="68" t="s">
        <v>399</v>
      </c>
      <c r="M322" s="69" t="s">
        <v>1061</v>
      </c>
      <c r="N322" s="70"/>
      <c r="O322" s="1" t="s">
        <v>470</v>
      </c>
    </row>
    <row r="323" spans="11:15" x14ac:dyDescent="0.15">
      <c r="K323" s="68" t="s">
        <v>401</v>
      </c>
      <c r="L323" s="68" t="s">
        <v>402</v>
      </c>
      <c r="M323" s="69" t="s">
        <v>1062</v>
      </c>
      <c r="N323" s="70"/>
      <c r="O323" s="1" t="s">
        <v>470</v>
      </c>
    </row>
    <row r="324" spans="11:15" x14ac:dyDescent="0.15">
      <c r="K324" s="68" t="s">
        <v>404</v>
      </c>
      <c r="L324" s="68" t="s">
        <v>405</v>
      </c>
      <c r="M324" s="69" t="s">
        <v>1063</v>
      </c>
      <c r="N324" s="70"/>
      <c r="O324" s="1" t="s">
        <v>470</v>
      </c>
    </row>
    <row r="325" spans="11:15" x14ac:dyDescent="0.15">
      <c r="K325" s="68" t="s">
        <v>407</v>
      </c>
      <c r="L325" s="68" t="s">
        <v>408</v>
      </c>
      <c r="M325" s="69" t="s">
        <v>1064</v>
      </c>
      <c r="N325" s="70"/>
      <c r="O325" s="1" t="s">
        <v>470</v>
      </c>
    </row>
    <row r="326" spans="11:15" x14ac:dyDescent="0.15">
      <c r="K326" s="68" t="s">
        <v>1173</v>
      </c>
      <c r="L326" s="68" t="s">
        <v>456</v>
      </c>
      <c r="M326" s="69" t="s">
        <v>1065</v>
      </c>
      <c r="N326" s="70"/>
      <c r="O326" s="1" t="s">
        <v>470</v>
      </c>
    </row>
    <row r="327" spans="11:15" x14ac:dyDescent="0.15">
      <c r="K327" s="68" t="s">
        <v>1174</v>
      </c>
      <c r="L327" s="68" t="s">
        <v>410</v>
      </c>
      <c r="M327" s="69" t="s">
        <v>1066</v>
      </c>
      <c r="N327" s="70"/>
      <c r="O327" s="1" t="s">
        <v>470</v>
      </c>
    </row>
    <row r="328" spans="11:15" x14ac:dyDescent="0.15">
      <c r="K328" s="68" t="s">
        <v>1175</v>
      </c>
      <c r="L328" s="68" t="s">
        <v>412</v>
      </c>
      <c r="M328" s="69" t="s">
        <v>1067</v>
      </c>
      <c r="N328" s="70"/>
      <c r="O328" s="1" t="s">
        <v>470</v>
      </c>
    </row>
    <row r="329" spans="11:15" x14ac:dyDescent="0.15">
      <c r="K329" s="68" t="s">
        <v>414</v>
      </c>
      <c r="L329" s="68" t="s">
        <v>415</v>
      </c>
      <c r="M329" s="69" t="s">
        <v>1068</v>
      </c>
      <c r="N329" s="70"/>
      <c r="O329" s="1" t="s">
        <v>470</v>
      </c>
    </row>
    <row r="330" spans="11:15" x14ac:dyDescent="0.15">
      <c r="K330" s="68" t="s">
        <v>1176</v>
      </c>
      <c r="L330" s="68" t="s">
        <v>417</v>
      </c>
      <c r="M330" s="69" t="s">
        <v>1197</v>
      </c>
      <c r="N330" s="70"/>
      <c r="O330" s="1" t="s">
        <v>470</v>
      </c>
    </row>
    <row r="331" spans="11:15" x14ac:dyDescent="0.15">
      <c r="K331" s="68" t="s">
        <v>1198</v>
      </c>
      <c r="L331" s="68" t="s">
        <v>1226</v>
      </c>
      <c r="M331" s="69">
        <v>490001</v>
      </c>
      <c r="N331" s="70"/>
      <c r="O331" s="1" t="s">
        <v>469</v>
      </c>
    </row>
    <row r="332" spans="11:15" x14ac:dyDescent="0.15">
      <c r="K332" s="68" t="s">
        <v>1435</v>
      </c>
      <c r="L332" s="68" t="s">
        <v>1227</v>
      </c>
      <c r="M332" s="69">
        <v>490009</v>
      </c>
      <c r="N332" s="70"/>
      <c r="O332" s="1" t="s">
        <v>469</v>
      </c>
    </row>
    <row r="333" spans="11:15" x14ac:dyDescent="0.15">
      <c r="K333" s="68" t="s">
        <v>925</v>
      </c>
      <c r="L333" s="68" t="s">
        <v>980</v>
      </c>
      <c r="M333" s="69">
        <v>490010</v>
      </c>
      <c r="N333" s="70"/>
      <c r="O333" s="1" t="s">
        <v>469</v>
      </c>
    </row>
    <row r="334" spans="11:15" x14ac:dyDescent="0.15">
      <c r="K334" s="68" t="s">
        <v>1413</v>
      </c>
      <c r="L334" s="68" t="s">
        <v>981</v>
      </c>
      <c r="M334" s="69">
        <v>490011</v>
      </c>
      <c r="N334" s="70"/>
      <c r="O334" s="1" t="s">
        <v>469</v>
      </c>
    </row>
    <row r="335" spans="11:15" x14ac:dyDescent="0.15">
      <c r="K335" s="68" t="s">
        <v>926</v>
      </c>
      <c r="L335" s="68" t="s">
        <v>982</v>
      </c>
      <c r="M335" s="69">
        <v>490012</v>
      </c>
      <c r="N335" s="70"/>
      <c r="O335" s="1" t="s">
        <v>469</v>
      </c>
    </row>
    <row r="336" spans="11:15" x14ac:dyDescent="0.15">
      <c r="K336" s="68" t="s">
        <v>86</v>
      </c>
      <c r="L336" s="68" t="s">
        <v>87</v>
      </c>
      <c r="M336" s="69">
        <v>490013</v>
      </c>
      <c r="N336" s="70"/>
      <c r="O336" s="1" t="s">
        <v>469</v>
      </c>
    </row>
    <row r="337" spans="11:15" x14ac:dyDescent="0.15">
      <c r="K337" s="68" t="s">
        <v>930</v>
      </c>
      <c r="L337" s="68" t="s">
        <v>983</v>
      </c>
      <c r="M337" s="69">
        <v>490014</v>
      </c>
      <c r="N337" s="70"/>
      <c r="O337" s="1" t="s">
        <v>469</v>
      </c>
    </row>
    <row r="338" spans="11:15" x14ac:dyDescent="0.15">
      <c r="K338" s="68" t="s">
        <v>931</v>
      </c>
      <c r="L338" s="68" t="s">
        <v>984</v>
      </c>
      <c r="M338" s="69">
        <v>490015</v>
      </c>
      <c r="N338" s="70"/>
      <c r="O338" s="1" t="s">
        <v>469</v>
      </c>
    </row>
    <row r="339" spans="11:15" x14ac:dyDescent="0.15">
      <c r="K339" s="68" t="s">
        <v>932</v>
      </c>
      <c r="L339" s="68" t="s">
        <v>985</v>
      </c>
      <c r="M339" s="69">
        <v>490016</v>
      </c>
      <c r="N339" s="70"/>
      <c r="O339" s="1" t="s">
        <v>469</v>
      </c>
    </row>
    <row r="340" spans="11:15" x14ac:dyDescent="0.15">
      <c r="K340" s="68" t="s">
        <v>1436</v>
      </c>
      <c r="L340" s="68" t="s">
        <v>1228</v>
      </c>
      <c r="M340" s="69">
        <v>490019</v>
      </c>
      <c r="N340" s="70"/>
      <c r="O340" s="1" t="s">
        <v>469</v>
      </c>
    </row>
    <row r="341" spans="11:15" x14ac:dyDescent="0.15">
      <c r="K341" s="68" t="s">
        <v>945</v>
      </c>
      <c r="L341" s="68" t="s">
        <v>986</v>
      </c>
      <c r="M341" s="69">
        <v>490020</v>
      </c>
      <c r="N341" s="70"/>
      <c r="O341" s="1" t="s">
        <v>469</v>
      </c>
    </row>
    <row r="342" spans="11:15" x14ac:dyDescent="0.15">
      <c r="K342" s="68" t="s">
        <v>961</v>
      </c>
      <c r="L342" s="68" t="s">
        <v>987</v>
      </c>
      <c r="M342" s="69">
        <v>490021</v>
      </c>
      <c r="N342" s="70"/>
      <c r="O342" s="1" t="s">
        <v>469</v>
      </c>
    </row>
    <row r="343" spans="11:15" x14ac:dyDescent="0.15">
      <c r="K343" s="68" t="s">
        <v>957</v>
      </c>
      <c r="L343" s="68" t="s">
        <v>988</v>
      </c>
      <c r="M343" s="69">
        <v>490023</v>
      </c>
      <c r="N343" s="70"/>
      <c r="O343" s="1" t="s">
        <v>469</v>
      </c>
    </row>
    <row r="344" spans="11:15" x14ac:dyDescent="0.15">
      <c r="K344" s="68" t="s">
        <v>958</v>
      </c>
      <c r="L344" s="68" t="s">
        <v>989</v>
      </c>
      <c r="M344" s="69">
        <v>490024</v>
      </c>
      <c r="N344" s="70"/>
      <c r="O344" s="1" t="s">
        <v>469</v>
      </c>
    </row>
    <row r="345" spans="11:15" x14ac:dyDescent="0.15">
      <c r="K345" s="68" t="s">
        <v>1177</v>
      </c>
      <c r="L345" s="68" t="s">
        <v>1178</v>
      </c>
      <c r="M345" s="69">
        <v>490025</v>
      </c>
      <c r="N345" s="70"/>
      <c r="O345" s="1" t="s">
        <v>469</v>
      </c>
    </row>
    <row r="346" spans="11:15" x14ac:dyDescent="0.15">
      <c r="K346" s="68" t="s">
        <v>965</v>
      </c>
      <c r="L346" s="68" t="s">
        <v>990</v>
      </c>
      <c r="M346" s="69">
        <v>490033</v>
      </c>
      <c r="N346" s="70"/>
      <c r="O346" s="1" t="s">
        <v>469</v>
      </c>
    </row>
    <row r="347" spans="11:15" x14ac:dyDescent="0.15">
      <c r="K347" s="68" t="s">
        <v>972</v>
      </c>
      <c r="L347" s="68" t="s">
        <v>991</v>
      </c>
      <c r="M347" s="69">
        <v>490034</v>
      </c>
      <c r="N347" s="70"/>
      <c r="O347" s="1" t="s">
        <v>469</v>
      </c>
    </row>
    <row r="348" spans="11:15" x14ac:dyDescent="0.15">
      <c r="K348" s="68" t="s">
        <v>975</v>
      </c>
      <c r="L348" s="68" t="s">
        <v>992</v>
      </c>
      <c r="M348" s="69">
        <v>490035</v>
      </c>
      <c r="N348" s="70"/>
      <c r="O348" s="1" t="s">
        <v>469</v>
      </c>
    </row>
    <row r="349" spans="11:15" x14ac:dyDescent="0.15">
      <c r="K349" s="68" t="s">
        <v>978</v>
      </c>
      <c r="L349" s="68" t="s">
        <v>993</v>
      </c>
      <c r="M349" s="69">
        <v>490040</v>
      </c>
      <c r="N349" s="70"/>
      <c r="O349" s="1" t="s">
        <v>469</v>
      </c>
    </row>
    <row r="350" spans="11:15" x14ac:dyDescent="0.15">
      <c r="K350" s="68" t="s">
        <v>973</v>
      </c>
      <c r="L350" s="68" t="s">
        <v>994</v>
      </c>
      <c r="M350" s="69">
        <v>490089</v>
      </c>
      <c r="N350" s="70"/>
      <c r="O350" s="1" t="s">
        <v>469</v>
      </c>
    </row>
    <row r="351" spans="11:15" x14ac:dyDescent="0.15">
      <c r="K351" s="68" t="s">
        <v>934</v>
      </c>
      <c r="L351" s="68" t="s">
        <v>995</v>
      </c>
      <c r="M351" s="69">
        <v>491003</v>
      </c>
      <c r="N351" s="70"/>
      <c r="O351" s="1" t="s">
        <v>469</v>
      </c>
    </row>
    <row r="352" spans="11:15" x14ac:dyDescent="0.15">
      <c r="K352" s="68" t="s">
        <v>923</v>
      </c>
      <c r="L352" s="68" t="s">
        <v>996</v>
      </c>
      <c r="M352" s="69">
        <v>491038</v>
      </c>
      <c r="N352" s="70"/>
      <c r="O352" s="1" t="s">
        <v>469</v>
      </c>
    </row>
    <row r="353" spans="11:15" x14ac:dyDescent="0.15">
      <c r="K353" s="68" t="s">
        <v>924</v>
      </c>
      <c r="L353" s="68" t="s">
        <v>997</v>
      </c>
      <c r="M353" s="69">
        <v>492018</v>
      </c>
      <c r="N353" s="70"/>
      <c r="O353" s="1" t="s">
        <v>469</v>
      </c>
    </row>
    <row r="354" spans="11:15" x14ac:dyDescent="0.15">
      <c r="K354" s="68" t="s">
        <v>1414</v>
      </c>
      <c r="L354" s="68" t="s">
        <v>998</v>
      </c>
      <c r="M354" s="69">
        <v>492019</v>
      </c>
      <c r="N354" s="70"/>
      <c r="O354" s="1" t="s">
        <v>469</v>
      </c>
    </row>
    <row r="355" spans="11:15" x14ac:dyDescent="0.15">
      <c r="K355" s="68" t="s">
        <v>1437</v>
      </c>
      <c r="L355" s="68" t="s">
        <v>1229</v>
      </c>
      <c r="M355" s="69">
        <v>492020</v>
      </c>
      <c r="N355" s="70"/>
      <c r="O355" s="1" t="s">
        <v>469</v>
      </c>
    </row>
    <row r="356" spans="11:15" x14ac:dyDescent="0.15">
      <c r="K356" s="68" t="s">
        <v>1415</v>
      </c>
      <c r="L356" s="68" t="s">
        <v>999</v>
      </c>
      <c r="M356" s="69">
        <v>492021</v>
      </c>
      <c r="N356" s="70"/>
      <c r="O356" s="1" t="s">
        <v>469</v>
      </c>
    </row>
    <row r="357" spans="11:15" x14ac:dyDescent="0.15">
      <c r="K357" s="68" t="s">
        <v>933</v>
      </c>
      <c r="L357" s="68" t="s">
        <v>1000</v>
      </c>
      <c r="M357" s="69">
        <v>492029</v>
      </c>
      <c r="N357" s="70"/>
      <c r="O357" s="1" t="s">
        <v>469</v>
      </c>
    </row>
    <row r="358" spans="11:15" x14ac:dyDescent="0.15">
      <c r="K358" s="68" t="s">
        <v>1179</v>
      </c>
      <c r="L358" s="68" t="s">
        <v>1180</v>
      </c>
      <c r="M358" s="69">
        <v>492033</v>
      </c>
      <c r="N358" s="70"/>
      <c r="O358" s="1" t="s">
        <v>469</v>
      </c>
    </row>
    <row r="359" spans="11:15" x14ac:dyDescent="0.15">
      <c r="K359" s="68" t="s">
        <v>938</v>
      </c>
      <c r="L359" s="68" t="s">
        <v>1001</v>
      </c>
      <c r="M359" s="69">
        <v>492035</v>
      </c>
      <c r="N359" s="70"/>
      <c r="O359" s="1" t="s">
        <v>469</v>
      </c>
    </row>
    <row r="360" spans="11:15" x14ac:dyDescent="0.15">
      <c r="K360" s="68" t="s">
        <v>935</v>
      </c>
      <c r="L360" s="68" t="s">
        <v>1002</v>
      </c>
      <c r="M360" s="69">
        <v>492037</v>
      </c>
      <c r="N360" s="70"/>
      <c r="O360" s="1" t="s">
        <v>469</v>
      </c>
    </row>
    <row r="361" spans="11:15" x14ac:dyDescent="0.15">
      <c r="K361" s="68" t="s">
        <v>1438</v>
      </c>
      <c r="L361" s="68" t="s">
        <v>1230</v>
      </c>
      <c r="M361" s="69">
        <v>492045</v>
      </c>
      <c r="N361" s="70"/>
      <c r="O361" s="1" t="s">
        <v>469</v>
      </c>
    </row>
    <row r="362" spans="11:15" x14ac:dyDescent="0.15">
      <c r="K362" s="68" t="s">
        <v>946</v>
      </c>
      <c r="L362" s="68" t="s">
        <v>1003</v>
      </c>
      <c r="M362" s="69">
        <v>492047</v>
      </c>
      <c r="N362" s="70"/>
      <c r="O362" s="1" t="s">
        <v>469</v>
      </c>
    </row>
    <row r="363" spans="11:15" x14ac:dyDescent="0.15">
      <c r="K363" s="68" t="s">
        <v>947</v>
      </c>
      <c r="L363" s="68" t="s">
        <v>1004</v>
      </c>
      <c r="M363" s="69">
        <v>492051</v>
      </c>
      <c r="N363" s="70"/>
      <c r="O363" s="1" t="s">
        <v>469</v>
      </c>
    </row>
    <row r="364" spans="11:15" x14ac:dyDescent="0.15">
      <c r="K364" s="68" t="s">
        <v>948</v>
      </c>
      <c r="L364" s="68" t="s">
        <v>1005</v>
      </c>
      <c r="M364" s="69">
        <v>492052</v>
      </c>
      <c r="N364" s="70"/>
      <c r="O364" s="1" t="s">
        <v>469</v>
      </c>
    </row>
    <row r="365" spans="11:15" x14ac:dyDescent="0.15">
      <c r="K365" s="68" t="s">
        <v>949</v>
      </c>
      <c r="L365" s="68" t="s">
        <v>1006</v>
      </c>
      <c r="M365" s="69">
        <v>492055</v>
      </c>
      <c r="N365" s="70"/>
      <c r="O365" s="1" t="s">
        <v>469</v>
      </c>
    </row>
    <row r="366" spans="11:15" x14ac:dyDescent="0.15">
      <c r="K366" s="68" t="s">
        <v>1199</v>
      </c>
      <c r="L366" s="68" t="s">
        <v>1231</v>
      </c>
      <c r="M366" s="69">
        <v>492062</v>
      </c>
      <c r="N366" s="70"/>
      <c r="O366" s="1" t="s">
        <v>469</v>
      </c>
    </row>
    <row r="367" spans="11:15" x14ac:dyDescent="0.15">
      <c r="K367" s="68" t="s">
        <v>950</v>
      </c>
      <c r="L367" s="68" t="s">
        <v>1007</v>
      </c>
      <c r="M367" s="69">
        <v>492064</v>
      </c>
      <c r="N367" s="70"/>
      <c r="O367" s="1" t="s">
        <v>469</v>
      </c>
    </row>
    <row r="368" spans="11:15" x14ac:dyDescent="0.15">
      <c r="K368" s="70" t="s">
        <v>951</v>
      </c>
      <c r="L368" s="68" t="s">
        <v>1008</v>
      </c>
      <c r="M368" s="69">
        <v>492066</v>
      </c>
      <c r="N368" s="70"/>
      <c r="O368" s="1" t="s">
        <v>469</v>
      </c>
    </row>
    <row r="369" spans="11:15" x14ac:dyDescent="0.15">
      <c r="K369" s="68" t="s">
        <v>944</v>
      </c>
      <c r="L369" s="68" t="s">
        <v>1009</v>
      </c>
      <c r="M369" s="69">
        <v>492070</v>
      </c>
      <c r="N369" s="70"/>
      <c r="O369" s="1" t="s">
        <v>469</v>
      </c>
    </row>
    <row r="370" spans="11:15" x14ac:dyDescent="0.15">
      <c r="K370" s="68" t="s">
        <v>952</v>
      </c>
      <c r="L370" s="68" t="s">
        <v>1010</v>
      </c>
      <c r="M370" s="69">
        <v>492085</v>
      </c>
      <c r="N370" s="70"/>
      <c r="O370" s="1" t="s">
        <v>469</v>
      </c>
    </row>
    <row r="371" spans="11:15" x14ac:dyDescent="0.15">
      <c r="K371" s="68" t="s">
        <v>937</v>
      </c>
      <c r="L371" s="68" t="s">
        <v>1011</v>
      </c>
      <c r="M371" s="69">
        <v>492087</v>
      </c>
      <c r="N371" s="70"/>
      <c r="O371" s="1" t="s">
        <v>469</v>
      </c>
    </row>
    <row r="372" spans="11:15" x14ac:dyDescent="0.15">
      <c r="K372" s="68" t="s">
        <v>953</v>
      </c>
      <c r="L372" s="68" t="s">
        <v>1012</v>
      </c>
      <c r="M372" s="69">
        <v>492089</v>
      </c>
      <c r="N372" s="70"/>
      <c r="O372" s="1" t="s">
        <v>469</v>
      </c>
    </row>
    <row r="373" spans="11:15" x14ac:dyDescent="0.15">
      <c r="K373" s="68" t="s">
        <v>954</v>
      </c>
      <c r="L373" s="68" t="s">
        <v>1013</v>
      </c>
      <c r="M373" s="69">
        <v>492090</v>
      </c>
      <c r="N373" s="70"/>
      <c r="O373" s="1" t="s">
        <v>469</v>
      </c>
    </row>
    <row r="374" spans="11:15" x14ac:dyDescent="0.15">
      <c r="K374" s="68" t="s">
        <v>955</v>
      </c>
      <c r="L374" s="68" t="s">
        <v>1014</v>
      </c>
      <c r="M374" s="69">
        <v>492092</v>
      </c>
      <c r="N374" s="70"/>
      <c r="O374" s="1" t="s">
        <v>469</v>
      </c>
    </row>
    <row r="375" spans="11:15" x14ac:dyDescent="0.15">
      <c r="K375" s="68" t="s">
        <v>956</v>
      </c>
      <c r="L375" s="68" t="s">
        <v>1015</v>
      </c>
      <c r="M375" s="69">
        <v>492094</v>
      </c>
      <c r="N375" s="70"/>
      <c r="O375" s="1" t="s">
        <v>469</v>
      </c>
    </row>
    <row r="376" spans="11:15" x14ac:dyDescent="0.15">
      <c r="K376" s="68" t="s">
        <v>970</v>
      </c>
      <c r="L376" s="68" t="s">
        <v>1016</v>
      </c>
      <c r="M376" s="69">
        <v>492095</v>
      </c>
      <c r="N376" s="70"/>
      <c r="O376" s="1" t="s">
        <v>469</v>
      </c>
    </row>
    <row r="377" spans="11:15" x14ac:dyDescent="0.15">
      <c r="K377" s="68" t="s">
        <v>959</v>
      </c>
      <c r="L377" s="68" t="s">
        <v>1017</v>
      </c>
      <c r="M377" s="69">
        <v>492100</v>
      </c>
      <c r="N377" s="70"/>
      <c r="O377" s="1" t="s">
        <v>469</v>
      </c>
    </row>
    <row r="378" spans="11:15" x14ac:dyDescent="0.15">
      <c r="K378" s="68" t="s">
        <v>960</v>
      </c>
      <c r="L378" s="68" t="s">
        <v>1018</v>
      </c>
      <c r="M378" s="69">
        <v>492105</v>
      </c>
      <c r="N378" s="70"/>
      <c r="O378" s="1" t="s">
        <v>469</v>
      </c>
    </row>
    <row r="379" spans="11:15" x14ac:dyDescent="0.15">
      <c r="K379" s="68" t="s">
        <v>962</v>
      </c>
      <c r="L379" s="68" t="s">
        <v>1019</v>
      </c>
      <c r="M379" s="69">
        <v>492109</v>
      </c>
      <c r="N379" s="70"/>
      <c r="O379" s="1" t="s">
        <v>469</v>
      </c>
    </row>
    <row r="380" spans="11:15" x14ac:dyDescent="0.15">
      <c r="K380" s="68" t="s">
        <v>963</v>
      </c>
      <c r="L380" s="68" t="s">
        <v>1020</v>
      </c>
      <c r="M380" s="69">
        <v>492110</v>
      </c>
      <c r="N380" s="70"/>
      <c r="O380" s="1" t="s">
        <v>469</v>
      </c>
    </row>
    <row r="381" spans="11:15" x14ac:dyDescent="0.15">
      <c r="K381" s="68" t="s">
        <v>939</v>
      </c>
      <c r="L381" s="68" t="s">
        <v>1021</v>
      </c>
      <c r="M381" s="69">
        <v>492114</v>
      </c>
      <c r="N381" s="70"/>
      <c r="O381" s="1" t="s">
        <v>469</v>
      </c>
    </row>
    <row r="382" spans="11:15" x14ac:dyDescent="0.15">
      <c r="K382" s="68" t="s">
        <v>964</v>
      </c>
      <c r="L382" s="68" t="s">
        <v>1022</v>
      </c>
      <c r="M382" s="69">
        <v>492116</v>
      </c>
      <c r="N382" s="70"/>
      <c r="O382" s="1" t="s">
        <v>469</v>
      </c>
    </row>
    <row r="383" spans="11:15" x14ac:dyDescent="0.15">
      <c r="K383" s="68" t="s">
        <v>1439</v>
      </c>
      <c r="L383" s="68" t="s">
        <v>1232</v>
      </c>
      <c r="M383" s="69">
        <v>492122</v>
      </c>
      <c r="N383" s="70"/>
      <c r="O383" s="1" t="s">
        <v>469</v>
      </c>
    </row>
    <row r="384" spans="11:15" x14ac:dyDescent="0.15">
      <c r="K384" s="68" t="s">
        <v>971</v>
      </c>
      <c r="L384" s="68" t="s">
        <v>1023</v>
      </c>
      <c r="M384" s="69">
        <v>492123</v>
      </c>
      <c r="N384" s="70"/>
      <c r="O384" s="1" t="s">
        <v>469</v>
      </c>
    </row>
    <row r="385" spans="11:15" x14ac:dyDescent="0.15">
      <c r="K385" s="68" t="s">
        <v>966</v>
      </c>
      <c r="L385" s="68" t="s">
        <v>1024</v>
      </c>
      <c r="M385" s="69">
        <v>492126</v>
      </c>
      <c r="N385" s="70"/>
      <c r="O385" s="1" t="s">
        <v>469</v>
      </c>
    </row>
    <row r="386" spans="11:15" x14ac:dyDescent="0.15">
      <c r="K386" s="68" t="s">
        <v>967</v>
      </c>
      <c r="L386" s="68" t="s">
        <v>1025</v>
      </c>
      <c r="M386" s="69">
        <v>492133</v>
      </c>
      <c r="N386" s="70"/>
      <c r="O386" s="1" t="s">
        <v>469</v>
      </c>
    </row>
    <row r="387" spans="11:15" x14ac:dyDescent="0.15">
      <c r="K387" s="68" t="s">
        <v>1181</v>
      </c>
      <c r="L387" s="68" t="s">
        <v>1182</v>
      </c>
      <c r="M387" s="69">
        <v>492135</v>
      </c>
      <c r="N387" s="70"/>
      <c r="O387" s="1" t="s">
        <v>469</v>
      </c>
    </row>
    <row r="388" spans="11:15" x14ac:dyDescent="0.15">
      <c r="K388" s="68" t="s">
        <v>968</v>
      </c>
      <c r="L388" s="68" t="s">
        <v>1026</v>
      </c>
      <c r="M388" s="69">
        <v>492137</v>
      </c>
      <c r="N388" s="70"/>
      <c r="O388" s="1" t="s">
        <v>469</v>
      </c>
    </row>
    <row r="389" spans="11:15" x14ac:dyDescent="0.15">
      <c r="K389" s="68" t="s">
        <v>942</v>
      </c>
      <c r="L389" s="68" t="s">
        <v>1027</v>
      </c>
      <c r="M389" s="69">
        <v>492140</v>
      </c>
      <c r="N389" s="70"/>
      <c r="O389" s="1" t="s">
        <v>469</v>
      </c>
    </row>
    <row r="390" spans="11:15" x14ac:dyDescent="0.15">
      <c r="K390" s="68" t="s">
        <v>976</v>
      </c>
      <c r="L390" s="68" t="s">
        <v>1028</v>
      </c>
      <c r="M390" s="69">
        <v>492156</v>
      </c>
      <c r="N390" s="70"/>
      <c r="O390" s="1" t="s">
        <v>469</v>
      </c>
    </row>
    <row r="391" spans="11:15" x14ac:dyDescent="0.15">
      <c r="K391" s="68" t="s">
        <v>977</v>
      </c>
      <c r="L391" s="68" t="s">
        <v>1029</v>
      </c>
      <c r="M391" s="69">
        <v>492158</v>
      </c>
      <c r="N391" s="70"/>
      <c r="O391" s="1" t="s">
        <v>469</v>
      </c>
    </row>
    <row r="392" spans="11:15" x14ac:dyDescent="0.15">
      <c r="K392" s="68" t="s">
        <v>1183</v>
      </c>
      <c r="L392" s="68" t="s">
        <v>1184</v>
      </c>
      <c r="M392" s="69">
        <v>492161</v>
      </c>
      <c r="N392" s="70"/>
      <c r="O392" s="1" t="s">
        <v>469</v>
      </c>
    </row>
    <row r="393" spans="11:15" x14ac:dyDescent="0.15">
      <c r="K393" s="68" t="s">
        <v>979</v>
      </c>
      <c r="L393" s="68" t="s">
        <v>1030</v>
      </c>
      <c r="M393" s="69">
        <v>492173</v>
      </c>
      <c r="N393" s="70"/>
      <c r="O393" s="1" t="s">
        <v>469</v>
      </c>
    </row>
    <row r="394" spans="11:15" x14ac:dyDescent="0.15">
      <c r="K394" s="68" t="s">
        <v>1200</v>
      </c>
      <c r="L394" s="68" t="s">
        <v>1233</v>
      </c>
      <c r="M394" s="69">
        <v>492174</v>
      </c>
      <c r="N394" s="70"/>
      <c r="O394" s="1" t="s">
        <v>469</v>
      </c>
    </row>
    <row r="395" spans="11:15" x14ac:dyDescent="0.15">
      <c r="K395" s="68" t="s">
        <v>1185</v>
      </c>
      <c r="L395" s="68" t="s">
        <v>1186</v>
      </c>
      <c r="M395" s="69">
        <v>492207</v>
      </c>
      <c r="N395" s="70"/>
      <c r="O395" s="1" t="s">
        <v>469</v>
      </c>
    </row>
    <row r="396" spans="11:15" x14ac:dyDescent="0.15">
      <c r="K396" s="68" t="s">
        <v>1440</v>
      </c>
      <c r="L396" s="68" t="s">
        <v>1234</v>
      </c>
      <c r="M396" s="69">
        <v>492321</v>
      </c>
      <c r="N396" s="70"/>
      <c r="O396" s="1" t="s">
        <v>469</v>
      </c>
    </row>
    <row r="397" spans="11:15" x14ac:dyDescent="0.15">
      <c r="K397" s="68" t="s">
        <v>943</v>
      </c>
      <c r="L397" s="68" t="s">
        <v>1031</v>
      </c>
      <c r="M397" s="69">
        <v>492330</v>
      </c>
      <c r="N397" s="70"/>
      <c r="O397" s="1" t="s">
        <v>469</v>
      </c>
    </row>
    <row r="398" spans="11:15" x14ac:dyDescent="0.15">
      <c r="K398" s="68" t="s">
        <v>1416</v>
      </c>
      <c r="L398" s="68" t="s">
        <v>1032</v>
      </c>
      <c r="M398" s="69">
        <v>492333</v>
      </c>
      <c r="N398" s="70"/>
      <c r="O398" s="1" t="s">
        <v>469</v>
      </c>
    </row>
    <row r="399" spans="11:15" x14ac:dyDescent="0.15">
      <c r="K399" s="68" t="s">
        <v>936</v>
      </c>
      <c r="L399" s="68" t="s">
        <v>1033</v>
      </c>
      <c r="M399" s="69">
        <v>492337</v>
      </c>
      <c r="N399" s="70"/>
      <c r="O399" s="1" t="s">
        <v>469</v>
      </c>
    </row>
    <row r="400" spans="11:15" x14ac:dyDescent="0.15">
      <c r="K400" s="68" t="s">
        <v>1441</v>
      </c>
      <c r="L400" s="68" t="s">
        <v>1235</v>
      </c>
      <c r="M400" s="69">
        <v>492339</v>
      </c>
      <c r="N400" s="70"/>
      <c r="O400" s="1" t="s">
        <v>469</v>
      </c>
    </row>
    <row r="401" spans="11:15" x14ac:dyDescent="0.15">
      <c r="K401" s="68" t="s">
        <v>940</v>
      </c>
      <c r="L401" s="68" t="s">
        <v>1034</v>
      </c>
      <c r="M401" s="69">
        <v>492420</v>
      </c>
      <c r="N401" s="70"/>
      <c r="O401" s="1" t="s">
        <v>469</v>
      </c>
    </row>
    <row r="402" spans="11:15" x14ac:dyDescent="0.15">
      <c r="K402" s="68" t="s">
        <v>1442</v>
      </c>
      <c r="L402" s="68" t="s">
        <v>1236</v>
      </c>
      <c r="M402" s="69">
        <v>492448</v>
      </c>
      <c r="N402" s="70"/>
      <c r="O402" s="1" t="s">
        <v>469</v>
      </c>
    </row>
    <row r="403" spans="11:15" x14ac:dyDescent="0.15">
      <c r="K403" s="68" t="s">
        <v>969</v>
      </c>
      <c r="L403" s="68" t="s">
        <v>1035</v>
      </c>
      <c r="M403" s="69">
        <v>492465</v>
      </c>
      <c r="N403" s="70"/>
      <c r="O403" s="1" t="s">
        <v>469</v>
      </c>
    </row>
    <row r="404" spans="11:15" x14ac:dyDescent="0.15">
      <c r="K404" s="68" t="s">
        <v>974</v>
      </c>
      <c r="L404" s="68" t="s">
        <v>1036</v>
      </c>
      <c r="M404" s="69">
        <v>492489</v>
      </c>
      <c r="N404" s="70"/>
      <c r="O404" s="1" t="s">
        <v>469</v>
      </c>
    </row>
    <row r="405" spans="11:15" x14ac:dyDescent="0.15">
      <c r="K405" s="68" t="s">
        <v>941</v>
      </c>
      <c r="L405" s="68" t="s">
        <v>1037</v>
      </c>
      <c r="M405" s="69">
        <v>492532</v>
      </c>
      <c r="N405" s="70"/>
      <c r="O405" s="1" t="s">
        <v>469</v>
      </c>
    </row>
    <row r="406" spans="11:15" x14ac:dyDescent="0.15">
      <c r="K406" s="68" t="s">
        <v>89</v>
      </c>
      <c r="L406" s="68" t="s">
        <v>90</v>
      </c>
      <c r="M406" s="69">
        <v>492607</v>
      </c>
      <c r="N406" s="70"/>
      <c r="O406" s="1" t="s">
        <v>469</v>
      </c>
    </row>
    <row r="407" spans="11:15" x14ac:dyDescent="0.15">
      <c r="K407" s="68" t="s">
        <v>1187</v>
      </c>
      <c r="L407" s="68" t="s">
        <v>1188</v>
      </c>
      <c r="M407" s="69">
        <v>492901</v>
      </c>
      <c r="N407" s="70"/>
      <c r="O407" s="1" t="s">
        <v>469</v>
      </c>
    </row>
    <row r="408" spans="11:15" x14ac:dyDescent="0.15">
      <c r="K408" s="68" t="s">
        <v>929</v>
      </c>
      <c r="L408" s="68" t="s">
        <v>431</v>
      </c>
      <c r="M408" s="69">
        <v>494005</v>
      </c>
      <c r="N408" s="70"/>
      <c r="O408" s="1" t="s">
        <v>469</v>
      </c>
    </row>
    <row r="409" spans="11:15" x14ac:dyDescent="0.15">
      <c r="K409" s="68" t="s">
        <v>927</v>
      </c>
      <c r="L409" s="68" t="s">
        <v>88</v>
      </c>
      <c r="M409" s="69">
        <v>494006</v>
      </c>
      <c r="N409" s="70"/>
      <c r="O409" s="1" t="s">
        <v>469</v>
      </c>
    </row>
    <row r="410" spans="11:15" x14ac:dyDescent="0.15">
      <c r="K410" s="68" t="s">
        <v>928</v>
      </c>
      <c r="L410" s="68" t="s">
        <v>1038</v>
      </c>
      <c r="M410" s="69">
        <v>494007</v>
      </c>
      <c r="N410" s="70"/>
      <c r="O410" s="1" t="s">
        <v>469</v>
      </c>
    </row>
    <row r="411" spans="11:15" x14ac:dyDescent="0.15">
      <c r="K411" s="68" t="s">
        <v>1297</v>
      </c>
      <c r="L411" s="68" t="s">
        <v>1342</v>
      </c>
      <c r="M411" s="69">
        <v>500001</v>
      </c>
      <c r="N411" s="70"/>
      <c r="O411" s="1" t="s">
        <v>1343</v>
      </c>
    </row>
    <row r="412" spans="11:15" x14ac:dyDescent="0.15">
      <c r="K412" s="68" t="s">
        <v>1298</v>
      </c>
      <c r="L412" s="68" t="s">
        <v>1344</v>
      </c>
      <c r="M412" s="69">
        <v>500002</v>
      </c>
      <c r="N412" s="70"/>
      <c r="O412" s="1" t="s">
        <v>1343</v>
      </c>
    </row>
    <row r="413" spans="11:15" x14ac:dyDescent="0.15">
      <c r="K413" s="132" t="s">
        <v>1299</v>
      </c>
      <c r="L413" s="132" t="s">
        <v>1345</v>
      </c>
      <c r="M413" s="133">
        <v>500003</v>
      </c>
      <c r="O413" s="1" t="s">
        <v>1343</v>
      </c>
    </row>
    <row r="414" spans="11:15" x14ac:dyDescent="0.15">
      <c r="K414" s="132" t="s">
        <v>1300</v>
      </c>
      <c r="L414" s="132" t="s">
        <v>1346</v>
      </c>
      <c r="M414" s="133">
        <v>500004</v>
      </c>
      <c r="O414" s="1" t="s">
        <v>1343</v>
      </c>
    </row>
    <row r="415" spans="11:15" x14ac:dyDescent="0.15">
      <c r="K415" s="132" t="s">
        <v>1301</v>
      </c>
      <c r="L415" s="132" t="s">
        <v>1347</v>
      </c>
      <c r="M415" s="133">
        <v>500005</v>
      </c>
      <c r="O415" s="1" t="s">
        <v>1343</v>
      </c>
    </row>
    <row r="416" spans="11:15" x14ac:dyDescent="0.15">
      <c r="K416" s="132" t="s">
        <v>1302</v>
      </c>
      <c r="L416" s="132" t="s">
        <v>1348</v>
      </c>
      <c r="M416" s="133">
        <v>500006</v>
      </c>
      <c r="O416" s="1" t="s">
        <v>1343</v>
      </c>
    </row>
    <row r="417" spans="11:15" x14ac:dyDescent="0.15">
      <c r="K417" s="132" t="s">
        <v>1303</v>
      </c>
      <c r="L417" s="132" t="s">
        <v>1349</v>
      </c>
      <c r="M417" s="133">
        <v>500007</v>
      </c>
      <c r="O417" s="1" t="s">
        <v>1343</v>
      </c>
    </row>
    <row r="418" spans="11:15" x14ac:dyDescent="0.15">
      <c r="K418" s="132" t="s">
        <v>1304</v>
      </c>
      <c r="L418" s="132" t="s">
        <v>1350</v>
      </c>
      <c r="M418" s="133">
        <v>500008</v>
      </c>
      <c r="O418" s="1" t="s">
        <v>1343</v>
      </c>
    </row>
    <row r="419" spans="11:15" x14ac:dyDescent="0.15">
      <c r="K419" s="132" t="s">
        <v>1305</v>
      </c>
      <c r="L419" s="132" t="s">
        <v>1351</v>
      </c>
      <c r="M419" s="133">
        <v>500009</v>
      </c>
      <c r="O419" s="1" t="s">
        <v>1343</v>
      </c>
    </row>
    <row r="420" spans="11:15" x14ac:dyDescent="0.15">
      <c r="K420" s="132" t="s">
        <v>1306</v>
      </c>
      <c r="L420" s="132" t="s">
        <v>1352</v>
      </c>
      <c r="M420" s="133">
        <v>500010</v>
      </c>
      <c r="O420" s="1" t="s">
        <v>469</v>
      </c>
    </row>
    <row r="421" spans="11:15" x14ac:dyDescent="0.15">
      <c r="K421" s="132" t="s">
        <v>1307</v>
      </c>
      <c r="L421" s="132" t="s">
        <v>1353</v>
      </c>
      <c r="M421" s="133">
        <v>500011</v>
      </c>
      <c r="O421" s="1" t="s">
        <v>468</v>
      </c>
    </row>
    <row r="422" spans="11:15" x14ac:dyDescent="0.15">
      <c r="K422" s="132" t="s">
        <v>1308</v>
      </c>
      <c r="L422" s="132" t="s">
        <v>1354</v>
      </c>
      <c r="M422" s="133">
        <v>500012</v>
      </c>
      <c r="O422" s="1" t="s">
        <v>1343</v>
      </c>
    </row>
    <row r="423" spans="11:15" x14ac:dyDescent="0.15">
      <c r="K423" s="132" t="s">
        <v>1309</v>
      </c>
      <c r="L423" s="132" t="s">
        <v>1355</v>
      </c>
      <c r="M423" s="133">
        <v>500013</v>
      </c>
      <c r="O423" s="1" t="s">
        <v>468</v>
      </c>
    </row>
    <row r="424" spans="11:15" x14ac:dyDescent="0.15">
      <c r="K424" s="132" t="s">
        <v>1310</v>
      </c>
      <c r="L424" s="132" t="s">
        <v>1356</v>
      </c>
      <c r="M424" s="133">
        <v>500014</v>
      </c>
      <c r="O424" s="1" t="s">
        <v>468</v>
      </c>
    </row>
    <row r="425" spans="11:15" x14ac:dyDescent="0.15">
      <c r="K425" s="132" t="s">
        <v>1311</v>
      </c>
      <c r="L425" s="132" t="s">
        <v>1357</v>
      </c>
      <c r="M425" s="133">
        <v>500015</v>
      </c>
      <c r="O425" s="1" t="s">
        <v>468</v>
      </c>
    </row>
    <row r="426" spans="11:15" x14ac:dyDescent="0.15">
      <c r="K426" s="132" t="s">
        <v>1312</v>
      </c>
      <c r="L426" s="132" t="s">
        <v>1358</v>
      </c>
      <c r="M426" s="133">
        <v>500016</v>
      </c>
      <c r="O426" s="1" t="s">
        <v>471</v>
      </c>
    </row>
    <row r="427" spans="11:15" x14ac:dyDescent="0.15">
      <c r="K427" s="132" t="s">
        <v>1313</v>
      </c>
      <c r="L427" s="132" t="s">
        <v>1359</v>
      </c>
      <c r="M427" s="133">
        <v>500017</v>
      </c>
      <c r="O427" s="1" t="s">
        <v>468</v>
      </c>
    </row>
    <row r="428" spans="11:15" x14ac:dyDescent="0.15">
      <c r="K428" s="132" t="s">
        <v>1314</v>
      </c>
      <c r="L428" s="132" t="s">
        <v>1360</v>
      </c>
      <c r="M428" s="133">
        <v>500018</v>
      </c>
      <c r="O428" s="1" t="s">
        <v>1343</v>
      </c>
    </row>
    <row r="429" spans="11:15" x14ac:dyDescent="0.15">
      <c r="K429" s="132" t="s">
        <v>1315</v>
      </c>
      <c r="L429" s="132" t="s">
        <v>1361</v>
      </c>
      <c r="M429" s="133">
        <v>500019</v>
      </c>
      <c r="O429" s="1" t="s">
        <v>1343</v>
      </c>
    </row>
    <row r="430" spans="11:15" x14ac:dyDescent="0.15">
      <c r="K430" s="132" t="s">
        <v>1316</v>
      </c>
      <c r="L430" s="132" t="s">
        <v>1362</v>
      </c>
      <c r="M430" s="133">
        <v>500020</v>
      </c>
      <c r="O430" s="1" t="s">
        <v>1343</v>
      </c>
    </row>
    <row r="431" spans="11:15" x14ac:dyDescent="0.15">
      <c r="K431" s="132" t="s">
        <v>1317</v>
      </c>
      <c r="L431" s="132" t="s">
        <v>1363</v>
      </c>
      <c r="M431" s="133">
        <v>500021</v>
      </c>
      <c r="O431" s="1" t="s">
        <v>1343</v>
      </c>
    </row>
    <row r="432" spans="11:15" x14ac:dyDescent="0.15">
      <c r="K432" s="132" t="s">
        <v>1318</v>
      </c>
      <c r="L432" s="132" t="s">
        <v>1364</v>
      </c>
      <c r="M432" s="133">
        <v>500022</v>
      </c>
      <c r="O432" s="1" t="s">
        <v>1343</v>
      </c>
    </row>
    <row r="433" spans="11:15" x14ac:dyDescent="0.15">
      <c r="K433" s="132" t="s">
        <v>1319</v>
      </c>
      <c r="L433" s="132" t="s">
        <v>1365</v>
      </c>
      <c r="M433" s="133">
        <v>500023</v>
      </c>
      <c r="O433" s="1" t="s">
        <v>468</v>
      </c>
    </row>
    <row r="434" spans="11:15" x14ac:dyDescent="0.15">
      <c r="K434" s="132" t="s">
        <v>1320</v>
      </c>
      <c r="L434" s="132" t="s">
        <v>1366</v>
      </c>
      <c r="M434" s="133">
        <v>500024</v>
      </c>
      <c r="O434" s="1" t="s">
        <v>468</v>
      </c>
    </row>
    <row r="435" spans="11:15" x14ac:dyDescent="0.15">
      <c r="K435" s="132" t="s">
        <v>1321</v>
      </c>
      <c r="L435" s="132" t="s">
        <v>1367</v>
      </c>
      <c r="M435" s="133">
        <v>500025</v>
      </c>
      <c r="O435" s="1" t="s">
        <v>468</v>
      </c>
    </row>
    <row r="436" spans="11:15" x14ac:dyDescent="0.15">
      <c r="K436" s="132" t="s">
        <v>1322</v>
      </c>
      <c r="L436" s="132" t="s">
        <v>1368</v>
      </c>
      <c r="M436" s="133">
        <v>500026</v>
      </c>
      <c r="O436" s="1" t="s">
        <v>468</v>
      </c>
    </row>
    <row r="437" spans="11:15" x14ac:dyDescent="0.15">
      <c r="K437" s="132" t="s">
        <v>1323</v>
      </c>
      <c r="L437" s="132" t="s">
        <v>1369</v>
      </c>
      <c r="M437" s="133">
        <v>500027</v>
      </c>
      <c r="O437" s="1" t="s">
        <v>468</v>
      </c>
    </row>
    <row r="438" spans="11:15" x14ac:dyDescent="0.15">
      <c r="K438" s="132" t="s">
        <v>1324</v>
      </c>
      <c r="L438" s="132" t="s">
        <v>1370</v>
      </c>
      <c r="M438" s="133">
        <v>500028</v>
      </c>
      <c r="O438" s="1" t="s">
        <v>1343</v>
      </c>
    </row>
    <row r="439" spans="11:15" x14ac:dyDescent="0.15">
      <c r="K439" s="132" t="s">
        <v>1325</v>
      </c>
      <c r="L439" s="132" t="s">
        <v>1371</v>
      </c>
      <c r="M439" s="133">
        <v>500029</v>
      </c>
      <c r="O439" s="1" t="s">
        <v>1343</v>
      </c>
    </row>
    <row r="440" spans="11:15" x14ac:dyDescent="0.15">
      <c r="K440" s="132" t="s">
        <v>1326</v>
      </c>
      <c r="L440" s="132" t="s">
        <v>1372</v>
      </c>
      <c r="M440" s="133">
        <v>500030</v>
      </c>
      <c r="O440" s="1" t="s">
        <v>1343</v>
      </c>
    </row>
    <row r="441" spans="11:15" x14ac:dyDescent="0.15">
      <c r="K441" s="132" t="s">
        <v>1327</v>
      </c>
      <c r="L441" s="132" t="s">
        <v>1373</v>
      </c>
      <c r="M441" s="133">
        <v>500031</v>
      </c>
      <c r="O441" s="1" t="s">
        <v>1343</v>
      </c>
    </row>
    <row r="442" spans="11:15" x14ac:dyDescent="0.15">
      <c r="K442" s="132" t="s">
        <v>1328</v>
      </c>
      <c r="L442" s="132" t="s">
        <v>1374</v>
      </c>
      <c r="M442" s="133">
        <v>500032</v>
      </c>
      <c r="O442" s="1" t="s">
        <v>1343</v>
      </c>
    </row>
    <row r="443" spans="11:15" x14ac:dyDescent="0.15">
      <c r="K443" s="132" t="s">
        <v>1329</v>
      </c>
      <c r="L443" s="132" t="s">
        <v>1375</v>
      </c>
      <c r="M443" s="133">
        <v>500033</v>
      </c>
      <c r="O443" s="1" t="s">
        <v>1343</v>
      </c>
    </row>
    <row r="444" spans="11:15" x14ac:dyDescent="0.15">
      <c r="K444" s="132" t="s">
        <v>1330</v>
      </c>
      <c r="L444" s="132" t="s">
        <v>1376</v>
      </c>
      <c r="M444" s="133">
        <v>500034</v>
      </c>
      <c r="O444" s="1" t="s">
        <v>470</v>
      </c>
    </row>
    <row r="445" spans="11:15" x14ac:dyDescent="0.15">
      <c r="K445" s="132" t="s">
        <v>1331</v>
      </c>
      <c r="L445" s="132" t="s">
        <v>1377</v>
      </c>
      <c r="M445" s="133">
        <v>500035</v>
      </c>
      <c r="O445" s="1" t="s">
        <v>1343</v>
      </c>
    </row>
    <row r="446" spans="11:15" x14ac:dyDescent="0.15">
      <c r="K446" s="132" t="s">
        <v>1332</v>
      </c>
      <c r="L446" s="132" t="s">
        <v>1378</v>
      </c>
      <c r="M446" s="133">
        <v>500036</v>
      </c>
      <c r="O446" s="1" t="s">
        <v>1343</v>
      </c>
    </row>
    <row r="447" spans="11:15" x14ac:dyDescent="0.15">
      <c r="K447" s="132" t="s">
        <v>1333</v>
      </c>
      <c r="L447" s="132" t="s">
        <v>1379</v>
      </c>
      <c r="M447" s="133">
        <v>500037</v>
      </c>
      <c r="O447" s="1" t="s">
        <v>1343</v>
      </c>
    </row>
    <row r="448" spans="11:15" x14ac:dyDescent="0.15">
      <c r="K448" s="132" t="s">
        <v>1334</v>
      </c>
      <c r="L448" s="132" t="s">
        <v>1380</v>
      </c>
      <c r="M448" s="133">
        <v>500038</v>
      </c>
      <c r="O448" s="1" t="s">
        <v>1343</v>
      </c>
    </row>
    <row r="449" spans="11:15" x14ac:dyDescent="0.15">
      <c r="K449" s="132" t="s">
        <v>1335</v>
      </c>
      <c r="L449" s="132" t="s">
        <v>1381</v>
      </c>
      <c r="M449" s="133">
        <v>500039</v>
      </c>
      <c r="O449" s="1" t="s">
        <v>468</v>
      </c>
    </row>
    <row r="450" spans="11:15" x14ac:dyDescent="0.15">
      <c r="K450" s="132" t="s">
        <v>1336</v>
      </c>
      <c r="L450" s="132" t="s">
        <v>1382</v>
      </c>
      <c r="M450" s="133">
        <v>500040</v>
      </c>
      <c r="O450" s="1" t="s">
        <v>1343</v>
      </c>
    </row>
    <row r="451" spans="11:15" x14ac:dyDescent="0.15">
      <c r="K451" s="132" t="s">
        <v>1338</v>
      </c>
      <c r="L451" s="132" t="s">
        <v>1443</v>
      </c>
      <c r="M451" s="133">
        <v>500041</v>
      </c>
      <c r="O451" s="1" t="s">
        <v>1343</v>
      </c>
    </row>
    <row r="452" spans="11:15" x14ac:dyDescent="0.15">
      <c r="K452" s="132" t="s">
        <v>1339</v>
      </c>
      <c r="L452" s="132" t="s">
        <v>1444</v>
      </c>
      <c r="M452" s="133">
        <v>500042</v>
      </c>
      <c r="O452" s="1" t="s">
        <v>1343</v>
      </c>
    </row>
    <row r="453" spans="11:15" x14ac:dyDescent="0.15">
      <c r="K453" s="132" t="s">
        <v>1337</v>
      </c>
      <c r="L453" s="132" t="s">
        <v>1383</v>
      </c>
      <c r="M453" s="133">
        <v>500043</v>
      </c>
      <c r="O453" s="1" t="s">
        <v>468</v>
      </c>
    </row>
    <row r="454" spans="11:15" x14ac:dyDescent="0.15">
      <c r="K454" s="132" t="s">
        <v>1417</v>
      </c>
      <c r="L454" s="132" t="s">
        <v>1384</v>
      </c>
      <c r="M454" s="133">
        <v>500044</v>
      </c>
      <c r="O454" s="1" t="s">
        <v>471</v>
      </c>
    </row>
    <row r="455" spans="11:15" x14ac:dyDescent="0.15">
      <c r="K455" s="132" t="s">
        <v>1418</v>
      </c>
      <c r="L455" s="132" t="s">
        <v>1385</v>
      </c>
      <c r="M455" s="133">
        <v>500045</v>
      </c>
      <c r="O455" s="1" t="s">
        <v>468</v>
      </c>
    </row>
    <row r="456" spans="11:15" x14ac:dyDescent="0.15">
      <c r="K456" s="132" t="s">
        <v>1340</v>
      </c>
      <c r="L456" s="132" t="s">
        <v>1386</v>
      </c>
      <c r="M456" s="133">
        <v>500046</v>
      </c>
      <c r="O456" s="1" t="s">
        <v>468</v>
      </c>
    </row>
    <row r="457" spans="11:15" x14ac:dyDescent="0.15">
      <c r="K457" s="132" t="s">
        <v>1341</v>
      </c>
      <c r="L457" s="132" t="s">
        <v>1445</v>
      </c>
      <c r="M457" s="133">
        <v>500047</v>
      </c>
      <c r="O457" s="1" t="s">
        <v>468</v>
      </c>
    </row>
    <row r="458" spans="11:15" x14ac:dyDescent="0.15">
      <c r="K458" s="132" t="s">
        <v>1419</v>
      </c>
      <c r="L458" s="132" t="s">
        <v>1446</v>
      </c>
      <c r="M458" s="133">
        <v>500048</v>
      </c>
      <c r="O458" s="1" t="s">
        <v>1343</v>
      </c>
    </row>
    <row r="459" spans="11:15" x14ac:dyDescent="0.15">
      <c r="K459" s="132" t="s">
        <v>1420</v>
      </c>
      <c r="L459" s="132" t="s">
        <v>1447</v>
      </c>
      <c r="M459" s="133">
        <v>500049</v>
      </c>
      <c r="O459" s="1" t="s">
        <v>1343</v>
      </c>
    </row>
    <row r="460" spans="11:15" x14ac:dyDescent="0.15">
      <c r="K460" s="252" t="s">
        <v>1466</v>
      </c>
      <c r="L460" s="252" t="s">
        <v>1474</v>
      </c>
      <c r="M460" s="253">
        <v>500050</v>
      </c>
      <c r="O460" s="1" t="s">
        <v>468</v>
      </c>
    </row>
    <row r="461" spans="11:15" x14ac:dyDescent="0.15">
      <c r="K461" s="252" t="s">
        <v>1467</v>
      </c>
      <c r="L461" s="252" t="s">
        <v>1475</v>
      </c>
      <c r="M461" s="253">
        <v>500051</v>
      </c>
      <c r="O461" s="1" t="s">
        <v>468</v>
      </c>
    </row>
    <row r="462" spans="11:15" x14ac:dyDescent="0.15">
      <c r="K462" s="252" t="s">
        <v>1468</v>
      </c>
      <c r="L462" s="252" t="s">
        <v>1476</v>
      </c>
      <c r="M462" s="253">
        <v>500052</v>
      </c>
      <c r="O462" s="1" t="s">
        <v>468</v>
      </c>
    </row>
    <row r="463" spans="11:15" x14ac:dyDescent="0.15">
      <c r="K463" s="252" t="s">
        <v>1469</v>
      </c>
      <c r="L463" s="252" t="s">
        <v>1477</v>
      </c>
      <c r="M463" s="253">
        <v>500053</v>
      </c>
      <c r="O463" s="1" t="s">
        <v>468</v>
      </c>
    </row>
    <row r="464" spans="11:15" x14ac:dyDescent="0.15">
      <c r="K464" s="252" t="s">
        <v>1470</v>
      </c>
      <c r="L464" s="252" t="s">
        <v>1478</v>
      </c>
      <c r="M464" s="253">
        <v>500054</v>
      </c>
      <c r="O464" s="1" t="s">
        <v>470</v>
      </c>
    </row>
    <row r="465" spans="11:15" x14ac:dyDescent="0.15">
      <c r="K465" s="252" t="s">
        <v>1471</v>
      </c>
      <c r="L465" s="252" t="s">
        <v>1479</v>
      </c>
      <c r="M465" s="253">
        <v>500055</v>
      </c>
      <c r="O465" s="1" t="s">
        <v>1343</v>
      </c>
    </row>
    <row r="466" spans="11:15" x14ac:dyDescent="0.15">
      <c r="K466" s="252" t="s">
        <v>1472</v>
      </c>
      <c r="L466" s="252" t="s">
        <v>1480</v>
      </c>
      <c r="M466" s="253">
        <v>500056</v>
      </c>
      <c r="O466" s="1" t="s">
        <v>1343</v>
      </c>
    </row>
    <row r="467" spans="11:15" x14ac:dyDescent="0.15">
      <c r="K467" s="252" t="s">
        <v>1473</v>
      </c>
      <c r="L467" s="252" t="s">
        <v>1481</v>
      </c>
      <c r="M467" s="253">
        <v>500057</v>
      </c>
      <c r="O467" s="1" t="s">
        <v>470</v>
      </c>
    </row>
  </sheetData>
  <mergeCells count="70">
    <mergeCell ref="A19:A24"/>
    <mergeCell ref="B19:C24"/>
    <mergeCell ref="D19:D24"/>
    <mergeCell ref="E19:I24"/>
    <mergeCell ref="D25:D30"/>
    <mergeCell ref="E25:I30"/>
    <mergeCell ref="L3:N3"/>
    <mergeCell ref="A1:N1"/>
    <mergeCell ref="L4:N4"/>
    <mergeCell ref="C3:J3"/>
    <mergeCell ref="C4:J4"/>
    <mergeCell ref="A3:B3"/>
    <mergeCell ref="A4:B4"/>
    <mergeCell ref="N5:N6"/>
    <mergeCell ref="J5:M5"/>
    <mergeCell ref="E7:I12"/>
    <mergeCell ref="A13:A18"/>
    <mergeCell ref="B13:C18"/>
    <mergeCell ref="D13:D18"/>
    <mergeCell ref="E13:I18"/>
    <mergeCell ref="B7:C12"/>
    <mergeCell ref="B5:C6"/>
    <mergeCell ref="A7:A12"/>
    <mergeCell ref="D7:D12"/>
    <mergeCell ref="E5:I6"/>
    <mergeCell ref="D5:D6"/>
    <mergeCell ref="A5:A6"/>
    <mergeCell ref="Y3:Z3"/>
    <mergeCell ref="K71:M71"/>
    <mergeCell ref="A73:N73"/>
    <mergeCell ref="A65:A70"/>
    <mergeCell ref="A59:A64"/>
    <mergeCell ref="B59:C64"/>
    <mergeCell ref="D59:D64"/>
    <mergeCell ref="A53:A58"/>
    <mergeCell ref="B53:C58"/>
    <mergeCell ref="D53:D58"/>
    <mergeCell ref="B65:C70"/>
    <mergeCell ref="D65:D70"/>
    <mergeCell ref="A45:A46"/>
    <mergeCell ref="B45:C46"/>
    <mergeCell ref="A41:N41"/>
    <mergeCell ref="K39:L39"/>
    <mergeCell ref="K79:L79"/>
    <mergeCell ref="C37:D37"/>
    <mergeCell ref="Y4:Z4"/>
    <mergeCell ref="D45:D46"/>
    <mergeCell ref="E45:I46"/>
    <mergeCell ref="J45:M45"/>
    <mergeCell ref="N45:N46"/>
    <mergeCell ref="L43:N43"/>
    <mergeCell ref="L44:N44"/>
    <mergeCell ref="D38:M38"/>
    <mergeCell ref="D78:M78"/>
    <mergeCell ref="A33:N33"/>
    <mergeCell ref="A25:A30"/>
    <mergeCell ref="B25:C30"/>
    <mergeCell ref="A44:B44"/>
    <mergeCell ref="C44:J44"/>
    <mergeCell ref="A43:B43"/>
    <mergeCell ref="C43:J43"/>
    <mergeCell ref="A47:A52"/>
    <mergeCell ref="B47:C52"/>
    <mergeCell ref="D47:D52"/>
    <mergeCell ref="E47:I52"/>
    <mergeCell ref="E53:I58"/>
    <mergeCell ref="K31:M31"/>
    <mergeCell ref="C77:D77"/>
    <mergeCell ref="E59:I64"/>
    <mergeCell ref="E65:I70"/>
  </mergeCells>
  <phoneticPr fontId="7"/>
  <dataValidations xWindow="148" yWindow="655" count="11">
    <dataValidation type="list" allowBlank="1" showInputMessage="1" showErrorMessage="1" sqref="AG7:AG30 AG47:AG70" xr:uid="{00000000-0002-0000-0200-000000000000}">
      <formula1>prefec2</formula1>
    </dataValidation>
    <dataValidation imeMode="hiragana" allowBlank="1" showInputMessage="1" showErrorMessage="1" prompt="姓と名の間に全角スペースを入れてください" sqref="K7:K30 K47:K70" xr:uid="{00000000-0002-0000-0200-000001000000}"/>
    <dataValidation imeMode="halfKatakana" allowBlank="1" showInputMessage="1" showErrorMessage="1" prompt="氏名のﾌﾘｶﾞﾅ(半角ｶﾀｶﾅ)を入力してください。_x000a_姓と名の間に半角スペースを入れてください｡" sqref="L7:L30 L47:L70" xr:uid="{00000000-0002-0000-0200-000002000000}"/>
    <dataValidation type="list" imeMode="disabled" allowBlank="1" showInputMessage="1" showErrorMessage="1" prompt="学年を選択してください" sqref="M47:M70" xr:uid="{00000000-0002-0000-0200-000003000000}">
      <formula1>gakunen2</formula1>
    </dataValidation>
    <dataValidation imeMode="disabled" allowBlank="1" showInputMessage="1" showErrorMessage="1" sqref="C4 L3:N3 C44 L43:N43" xr:uid="{00000000-0002-0000-0200-000004000000}"/>
    <dataValidation imeMode="off" allowBlank="1" showInputMessage="1" showErrorMessage="1" sqref="L4:N4 L44:N44 J47:J70 J7:J30" xr:uid="{00000000-0002-0000-0200-000005000000}"/>
    <dataValidation imeMode="on" allowBlank="1" showInputMessage="1" showErrorMessage="1" sqref="C3 K3 C43 K43" xr:uid="{00000000-0002-0000-0200-000006000000}"/>
    <dataValidation type="list" allowBlank="1" showInputMessage="1" showErrorMessage="1" error="リストから選んで入力してください。" prompt="リストから選んで入力してください。" sqref="D7:D30 D47:D70" xr:uid="{00000000-0002-0000-0200-000007000000}">
      <formula1>team2</formula1>
    </dataValidation>
    <dataValidation type="list" allowBlank="1" showInputMessage="1" showErrorMessage="1" error="リストから選んで入力してください。" prompt="リストから選んで入力してください。" sqref="B7:C30 B47:C70" xr:uid="{00000000-0002-0000-0200-000008000000}">
      <formula1>shumoku2</formula1>
    </dataValidation>
    <dataValidation type="list" imeMode="disabled" allowBlank="1" showInputMessage="1" showErrorMessage="1" prompt="学年を選択してください" sqref="M7:M30" xr:uid="{00000000-0002-0000-0200-000009000000}">
      <formula1>$M$122:$M$132</formula1>
    </dataValidation>
    <dataValidation type="textLength" imeMode="disabled" operator="equal" allowBlank="1" showInputMessage="1" showErrorMessage="1" promptTitle="記入例" prompt="トラック競技（7桁表示）_x000a_　41秒00→0004100_x000a_　1分01秒22→0010122_x000a_　※手動計時の場合は_x000a_　　 100分の1の位に0を_x000a_     足してください。" sqref="E47:I70 E7:I30" xr:uid="{00000000-0002-0000-0200-00000A000000}">
      <formula1>7</formula1>
    </dataValidation>
  </dataValidations>
  <pageMargins left="0.98425196850393704" right="0.39370078740157483" top="0.78740157480314965" bottom="0.78740157480314965" header="0.31496062992125984" footer="0.31496062992125984"/>
  <pageSetup paperSize="9" scale="85" orientation="portrait" r:id="rId1"/>
  <rowBreaks count="1" manualBreakCount="1">
    <brk id="40" max="13" man="1"/>
  </rowBreaks>
  <colBreaks count="1" manualBreakCount="1">
    <brk id="14" max="160"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
  <sheetViews>
    <sheetView view="pageBreakPreview" zoomScaleNormal="100" zoomScaleSheetLayoutView="100" workbookViewId="0">
      <selection sqref="A1:L1"/>
    </sheetView>
  </sheetViews>
  <sheetFormatPr defaultRowHeight="13.5" x14ac:dyDescent="0.15"/>
  <cols>
    <col min="1" max="1" width="9" style="86" bestFit="1" customWidth="1"/>
    <col min="2" max="2" width="10.125" style="86" customWidth="1"/>
    <col min="3" max="3" width="10.875" style="86" customWidth="1"/>
    <col min="4" max="4" width="5.5" style="86" customWidth="1"/>
    <col min="5" max="5" width="4.25" style="86" customWidth="1"/>
    <col min="6" max="6" width="3.75" style="86" customWidth="1"/>
    <col min="7" max="7" width="6.125" style="86" customWidth="1"/>
    <col min="8" max="8" width="9" style="86" bestFit="1" customWidth="1"/>
    <col min="9" max="9" width="6.125" style="86" customWidth="1"/>
    <col min="10" max="10" width="9.75" style="86" customWidth="1"/>
    <col min="11" max="11" width="4.875" style="86" customWidth="1"/>
    <col min="12" max="12" width="5.75" style="86" customWidth="1"/>
    <col min="13" max="14" width="9" style="86" bestFit="1" customWidth="1"/>
    <col min="15" max="16384" width="9" style="87"/>
  </cols>
  <sheetData>
    <row r="1" spans="1:12" ht="39" customHeight="1" x14ac:dyDescent="0.15">
      <c r="A1" s="235" t="s">
        <v>1097</v>
      </c>
      <c r="B1" s="236"/>
      <c r="C1" s="236"/>
      <c r="D1" s="236"/>
      <c r="E1" s="236"/>
      <c r="F1" s="236"/>
      <c r="G1" s="236"/>
      <c r="H1" s="236"/>
      <c r="I1" s="236"/>
      <c r="J1" s="236"/>
      <c r="K1" s="236"/>
      <c r="L1" s="237"/>
    </row>
    <row r="2" spans="1:12" ht="21" customHeight="1" x14ac:dyDescent="0.15">
      <c r="A2" s="88"/>
      <c r="B2" s="89"/>
      <c r="C2" s="89"/>
      <c r="D2" s="89"/>
      <c r="E2" s="89"/>
      <c r="F2" s="89"/>
      <c r="G2" s="89"/>
      <c r="H2" s="89"/>
      <c r="I2" s="239" t="s">
        <v>1455</v>
      </c>
      <c r="J2" s="239"/>
      <c r="K2" s="239"/>
      <c r="L2" s="240"/>
    </row>
    <row r="3" spans="1:12" ht="31.5" customHeight="1" x14ac:dyDescent="0.15">
      <c r="A3" s="88"/>
      <c r="B3" s="90" t="s">
        <v>1454</v>
      </c>
      <c r="C3" s="89"/>
      <c r="D3" s="89"/>
      <c r="E3" s="89"/>
      <c r="F3" s="89"/>
      <c r="G3" s="89"/>
      <c r="H3" s="89"/>
      <c r="I3" s="89"/>
      <c r="J3" s="89"/>
      <c r="K3" s="89"/>
      <c r="L3" s="91"/>
    </row>
    <row r="4" spans="1:12" ht="24" customHeight="1" x14ac:dyDescent="0.15">
      <c r="A4" s="88"/>
      <c r="B4" s="92" t="s">
        <v>1098</v>
      </c>
      <c r="C4" s="92" t="s">
        <v>1099</v>
      </c>
      <c r="D4" s="250">
        <v>800</v>
      </c>
      <c r="E4" s="250"/>
      <c r="F4" s="93" t="s">
        <v>1100</v>
      </c>
      <c r="G4" s="93" t="s">
        <v>1101</v>
      </c>
      <c r="H4" s="94">
        <f>基礎データ!$C$14</f>
        <v>0</v>
      </c>
      <c r="I4" s="93" t="s">
        <v>1102</v>
      </c>
      <c r="J4" s="95">
        <f>D4*H4</f>
        <v>0</v>
      </c>
      <c r="K4" s="96" t="s">
        <v>1100</v>
      </c>
      <c r="L4" s="91"/>
    </row>
    <row r="5" spans="1:12" ht="24" customHeight="1" x14ac:dyDescent="0.15">
      <c r="A5" s="88"/>
      <c r="B5" s="92"/>
      <c r="C5" s="92" t="s">
        <v>1103</v>
      </c>
      <c r="D5" s="251">
        <v>1800</v>
      </c>
      <c r="E5" s="251"/>
      <c r="F5" s="93" t="s">
        <v>1100</v>
      </c>
      <c r="G5" s="93" t="s">
        <v>1101</v>
      </c>
      <c r="H5" s="97">
        <f>基礎データ!C17</f>
        <v>0</v>
      </c>
      <c r="I5" s="93" t="s">
        <v>1102</v>
      </c>
      <c r="J5" s="94">
        <f>D5*H5</f>
        <v>0</v>
      </c>
      <c r="K5" s="96" t="s">
        <v>1100</v>
      </c>
      <c r="L5" s="91"/>
    </row>
    <row r="6" spans="1:12" ht="24" customHeight="1" thickBot="1" x14ac:dyDescent="0.2">
      <c r="A6" s="88"/>
      <c r="B6" s="92"/>
      <c r="C6" s="92"/>
      <c r="D6" s="94"/>
      <c r="E6" s="94"/>
      <c r="F6" s="94"/>
      <c r="G6" s="94"/>
      <c r="H6" s="94"/>
      <c r="I6" s="98" t="s">
        <v>1104</v>
      </c>
      <c r="J6" s="99">
        <f>SUM(J4:J5)</f>
        <v>0</v>
      </c>
      <c r="K6" s="100" t="s">
        <v>1100</v>
      </c>
      <c r="L6" s="91"/>
    </row>
    <row r="7" spans="1:12" ht="23.1" customHeight="1" x14ac:dyDescent="0.15">
      <c r="A7" s="88"/>
      <c r="B7" s="90" t="s">
        <v>1105</v>
      </c>
      <c r="C7" s="90"/>
      <c r="D7" s="90"/>
      <c r="E7" s="90"/>
      <c r="F7" s="90"/>
      <c r="G7" s="90"/>
      <c r="H7" s="90"/>
      <c r="I7" s="90"/>
      <c r="J7" s="90"/>
      <c r="K7" s="90"/>
      <c r="L7" s="91"/>
    </row>
    <row r="8" spans="1:12" ht="23.1" customHeight="1" x14ac:dyDescent="0.15">
      <c r="A8" s="88"/>
      <c r="B8" s="90"/>
      <c r="C8" s="90"/>
      <c r="D8" s="90"/>
      <c r="E8" s="90"/>
      <c r="F8" s="90"/>
      <c r="G8" s="90"/>
      <c r="H8" s="90"/>
      <c r="I8" s="90"/>
      <c r="J8" s="90"/>
      <c r="K8" s="90"/>
      <c r="L8" s="91"/>
    </row>
    <row r="9" spans="1:12" ht="23.1" customHeight="1" x14ac:dyDescent="0.15">
      <c r="A9" s="88"/>
      <c r="B9" s="92" t="s">
        <v>1106</v>
      </c>
      <c r="C9" s="245" t="s">
        <v>1107</v>
      </c>
      <c r="D9" s="245"/>
      <c r="E9" s="241">
        <f>基礎データ!$C$2</f>
        <v>0</v>
      </c>
      <c r="F9" s="241"/>
      <c r="G9" s="241"/>
      <c r="H9" s="241"/>
      <c r="I9" s="241"/>
      <c r="J9" s="241"/>
      <c r="K9" s="241"/>
      <c r="L9" s="91"/>
    </row>
    <row r="10" spans="1:12" ht="23.1" customHeight="1" x14ac:dyDescent="0.15">
      <c r="A10" s="88"/>
      <c r="B10" s="92"/>
      <c r="C10" s="245" t="s">
        <v>1196</v>
      </c>
      <c r="D10" s="245"/>
      <c r="E10" s="244">
        <f>基礎データ!$C$5</f>
        <v>0</v>
      </c>
      <c r="F10" s="244"/>
      <c r="G10" s="244"/>
      <c r="H10" s="244"/>
      <c r="I10" s="244"/>
      <c r="J10" s="244"/>
      <c r="K10" s="244"/>
      <c r="L10" s="91"/>
    </row>
    <row r="11" spans="1:12" ht="42.75" customHeight="1" x14ac:dyDescent="0.15">
      <c r="A11" s="88"/>
      <c r="B11" s="90"/>
      <c r="C11" s="90"/>
      <c r="D11" s="90"/>
      <c r="E11" s="90"/>
      <c r="F11" s="90"/>
      <c r="G11" s="90"/>
      <c r="H11" s="90"/>
      <c r="I11" s="90"/>
      <c r="J11" s="90"/>
      <c r="K11" s="90"/>
      <c r="L11" s="91"/>
    </row>
    <row r="12" spans="1:12" ht="20.100000000000001" customHeight="1" x14ac:dyDescent="0.15">
      <c r="A12" s="88"/>
      <c r="B12" s="101" t="s">
        <v>1108</v>
      </c>
      <c r="C12" s="248" t="s">
        <v>1456</v>
      </c>
      <c r="D12" s="248"/>
      <c r="E12" s="248"/>
      <c r="F12" s="248"/>
      <c r="G12" s="248"/>
      <c r="H12" s="248"/>
      <c r="I12" s="248"/>
      <c r="J12" s="248"/>
      <c r="K12" s="248"/>
      <c r="L12" s="249"/>
    </row>
    <row r="13" spans="1:12" ht="15" customHeight="1" x14ac:dyDescent="0.15">
      <c r="A13" s="88"/>
      <c r="B13" s="89"/>
      <c r="C13" s="89"/>
      <c r="D13" s="89"/>
      <c r="E13" s="89"/>
      <c r="F13" s="89"/>
      <c r="G13" s="89"/>
      <c r="H13" s="102"/>
      <c r="I13" s="89"/>
      <c r="J13" s="89"/>
      <c r="K13" s="89"/>
      <c r="L13" s="91"/>
    </row>
    <row r="14" spans="1:12" ht="20.100000000000001" customHeight="1" x14ac:dyDescent="0.15">
      <c r="A14" s="103"/>
      <c r="B14" s="104"/>
      <c r="C14" s="104"/>
      <c r="D14" s="104"/>
      <c r="E14" s="104"/>
      <c r="F14" s="104"/>
      <c r="G14" s="104"/>
      <c r="H14" s="104"/>
      <c r="I14" s="104"/>
      <c r="J14" s="104"/>
      <c r="K14" s="104"/>
      <c r="L14" s="105"/>
    </row>
    <row r="15" spans="1:12" ht="44.25" customHeight="1" x14ac:dyDescent="0.15">
      <c r="A15" s="106"/>
      <c r="B15" s="106"/>
      <c r="C15" s="106"/>
      <c r="D15" s="106"/>
      <c r="E15" s="106"/>
      <c r="F15" s="106"/>
      <c r="G15" s="106"/>
      <c r="H15" s="106"/>
      <c r="I15" s="106"/>
      <c r="J15" s="106"/>
      <c r="K15" s="106"/>
      <c r="L15" s="106"/>
    </row>
    <row r="16" spans="1:12" ht="44.25" customHeight="1" x14ac:dyDescent="0.15"/>
    <row r="17" spans="1:12" ht="39" customHeight="1" x14ac:dyDescent="0.15">
      <c r="A17" s="235" t="s">
        <v>1109</v>
      </c>
      <c r="B17" s="236"/>
      <c r="C17" s="236"/>
      <c r="D17" s="236"/>
      <c r="E17" s="236"/>
      <c r="F17" s="236"/>
      <c r="G17" s="236"/>
      <c r="H17" s="236"/>
      <c r="I17" s="236"/>
      <c r="J17" s="236"/>
      <c r="K17" s="236"/>
      <c r="L17" s="237"/>
    </row>
    <row r="18" spans="1:12" ht="21" customHeight="1" x14ac:dyDescent="0.15">
      <c r="A18" s="107"/>
      <c r="B18" s="90"/>
      <c r="C18" s="90"/>
      <c r="D18" s="90"/>
      <c r="E18" s="90"/>
      <c r="F18" s="90"/>
      <c r="G18" s="90"/>
      <c r="H18" s="90"/>
      <c r="I18" s="238" t="s">
        <v>1457</v>
      </c>
      <c r="J18" s="239"/>
      <c r="K18" s="239"/>
      <c r="L18" s="240"/>
    </row>
    <row r="19" spans="1:12" ht="31.5" customHeight="1" x14ac:dyDescent="0.15">
      <c r="A19" s="107"/>
      <c r="B19" s="241" t="s">
        <v>1107</v>
      </c>
      <c r="C19" s="241"/>
      <c r="D19" s="242">
        <f>基礎データ!$C$2</f>
        <v>0</v>
      </c>
      <c r="E19" s="242"/>
      <c r="F19" s="242"/>
      <c r="G19" s="242"/>
      <c r="H19" s="242"/>
      <c r="I19" s="242"/>
      <c r="J19" s="92" t="s">
        <v>1110</v>
      </c>
      <c r="K19" s="90"/>
      <c r="L19" s="108"/>
    </row>
    <row r="20" spans="1:12" ht="35.25" customHeight="1" x14ac:dyDescent="0.15">
      <c r="A20" s="107"/>
      <c r="B20" s="241" t="s">
        <v>1111</v>
      </c>
      <c r="C20" s="241"/>
      <c r="D20" s="243">
        <f>基礎データ!$C$5</f>
        <v>0</v>
      </c>
      <c r="E20" s="243"/>
      <c r="F20" s="243"/>
      <c r="G20" s="243"/>
      <c r="H20" s="243"/>
      <c r="I20" s="243"/>
      <c r="J20" s="94" t="s">
        <v>1110</v>
      </c>
      <c r="K20" s="101"/>
      <c r="L20" s="108"/>
    </row>
    <row r="21" spans="1:12" ht="24" customHeight="1" x14ac:dyDescent="0.15">
      <c r="A21" s="107"/>
      <c r="B21" s="90"/>
      <c r="C21" s="90"/>
      <c r="D21" s="246"/>
      <c r="E21" s="246"/>
      <c r="F21" s="109"/>
      <c r="G21" s="109"/>
      <c r="H21" s="110"/>
      <c r="I21" s="109"/>
      <c r="J21" s="110"/>
      <c r="K21" s="101"/>
      <c r="L21" s="108"/>
    </row>
    <row r="22" spans="1:12" ht="24" customHeight="1" x14ac:dyDescent="0.2">
      <c r="A22" s="107"/>
      <c r="B22" s="90"/>
      <c r="C22" s="90"/>
      <c r="D22" s="90"/>
      <c r="E22" s="111" t="s">
        <v>1112</v>
      </c>
      <c r="F22" s="247">
        <f>$J$6</f>
        <v>0</v>
      </c>
      <c r="G22" s="247"/>
      <c r="H22" s="247"/>
      <c r="I22" s="112" t="s">
        <v>1113</v>
      </c>
      <c r="J22" s="110"/>
      <c r="K22" s="101"/>
      <c r="L22" s="108"/>
    </row>
    <row r="23" spans="1:12" ht="23.1" customHeight="1" x14ac:dyDescent="0.15">
      <c r="A23" s="107"/>
      <c r="B23" s="90"/>
      <c r="C23" s="90"/>
      <c r="D23" s="90"/>
      <c r="E23" s="90"/>
      <c r="F23" s="90"/>
      <c r="G23" s="90"/>
      <c r="H23" s="90"/>
      <c r="I23" s="90"/>
      <c r="J23" s="90"/>
      <c r="K23" s="90"/>
      <c r="L23" s="108"/>
    </row>
    <row r="24" spans="1:12" ht="23.1" customHeight="1" x14ac:dyDescent="0.15">
      <c r="A24" s="107"/>
      <c r="B24" s="90"/>
      <c r="C24" s="89" t="s">
        <v>1458</v>
      </c>
      <c r="D24" s="89"/>
      <c r="E24" s="89"/>
      <c r="F24" s="89"/>
      <c r="G24" s="89"/>
      <c r="H24" s="89"/>
      <c r="I24" s="89"/>
      <c r="J24" s="89"/>
      <c r="K24" s="89"/>
      <c r="L24" s="108"/>
    </row>
    <row r="25" spans="1:12" ht="23.1" customHeight="1" x14ac:dyDescent="0.15">
      <c r="A25" s="107"/>
      <c r="B25" s="90"/>
      <c r="C25" s="89" t="s">
        <v>1237</v>
      </c>
      <c r="D25" s="89"/>
      <c r="E25" s="113"/>
      <c r="F25" s="113"/>
      <c r="G25" s="113"/>
      <c r="H25" s="113"/>
      <c r="I25" s="113"/>
      <c r="J25" s="113"/>
      <c r="K25" s="113"/>
      <c r="L25" s="108"/>
    </row>
    <row r="26" spans="1:12" ht="23.1" customHeight="1" x14ac:dyDescent="0.15">
      <c r="A26" s="107"/>
      <c r="B26" s="90"/>
      <c r="C26" s="90"/>
      <c r="D26" s="90"/>
      <c r="E26" s="234"/>
      <c r="F26" s="234"/>
      <c r="G26" s="234"/>
      <c r="H26" s="234"/>
      <c r="I26" s="234"/>
      <c r="J26" s="234"/>
      <c r="K26" s="234"/>
      <c r="L26" s="108"/>
    </row>
    <row r="27" spans="1:12" ht="23.1" customHeight="1" x14ac:dyDescent="0.15">
      <c r="A27" s="107"/>
      <c r="B27" s="90"/>
      <c r="C27" s="90"/>
      <c r="D27" s="90"/>
      <c r="E27" s="90"/>
      <c r="F27" s="90"/>
      <c r="G27" s="90"/>
      <c r="H27" s="90"/>
      <c r="I27" s="90"/>
      <c r="J27" s="90"/>
      <c r="K27" s="90"/>
      <c r="L27" s="108"/>
    </row>
    <row r="28" spans="1:12" ht="20.100000000000001" customHeight="1" x14ac:dyDescent="0.15">
      <c r="A28" s="232" t="s">
        <v>1456</v>
      </c>
      <c r="B28" s="233"/>
      <c r="C28" s="233"/>
      <c r="D28" s="233"/>
      <c r="E28" s="233"/>
      <c r="F28" s="233"/>
      <c r="G28" s="233"/>
      <c r="H28" s="233"/>
      <c r="I28" s="233"/>
      <c r="J28" s="233"/>
      <c r="K28" s="129" t="s">
        <v>1254</v>
      </c>
      <c r="L28" s="130"/>
    </row>
    <row r="29" spans="1:12" ht="24.75" customHeight="1" x14ac:dyDescent="0.15">
      <c r="A29" s="107"/>
      <c r="B29" s="90"/>
      <c r="C29" s="90"/>
      <c r="D29" s="90"/>
      <c r="E29" s="90"/>
      <c r="F29" s="90"/>
      <c r="G29" s="90"/>
      <c r="H29" s="92"/>
      <c r="I29" s="90"/>
      <c r="J29" s="90"/>
      <c r="K29" s="90"/>
      <c r="L29" s="108"/>
    </row>
    <row r="30" spans="1:12" ht="20.100000000000001" customHeight="1" x14ac:dyDescent="0.15">
      <c r="A30" s="114"/>
      <c r="B30" s="115"/>
      <c r="C30" s="115"/>
      <c r="D30" s="115"/>
      <c r="E30" s="115"/>
      <c r="F30" s="115"/>
      <c r="G30" s="115"/>
      <c r="H30" s="115"/>
      <c r="I30" s="115"/>
      <c r="J30" s="115"/>
      <c r="K30" s="115"/>
      <c r="L30" s="116"/>
    </row>
  </sheetData>
  <mergeCells count="19">
    <mergeCell ref="A1:L1"/>
    <mergeCell ref="I2:L2"/>
    <mergeCell ref="D4:E4"/>
    <mergeCell ref="D5:E5"/>
    <mergeCell ref="E9:K9"/>
    <mergeCell ref="E10:K10"/>
    <mergeCell ref="C9:D9"/>
    <mergeCell ref="C10:D10"/>
    <mergeCell ref="D21:E21"/>
    <mergeCell ref="F22:H22"/>
    <mergeCell ref="C12:L12"/>
    <mergeCell ref="A28:J28"/>
    <mergeCell ref="E26:K26"/>
    <mergeCell ref="A17:L17"/>
    <mergeCell ref="I18:L18"/>
    <mergeCell ref="B19:C19"/>
    <mergeCell ref="D19:I19"/>
    <mergeCell ref="B20:C20"/>
    <mergeCell ref="D20:I20"/>
  </mergeCells>
  <phoneticPr fontId="9"/>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
  <sheetViews>
    <sheetView workbookViewId="0"/>
  </sheetViews>
  <sheetFormatPr defaultRowHeight="13.5" x14ac:dyDescent="0.15"/>
  <sheetData/>
  <phoneticPr fontId="1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T149"/>
  <sheetViews>
    <sheetView workbookViewId="0"/>
  </sheetViews>
  <sheetFormatPr defaultRowHeight="13.5" x14ac:dyDescent="0.15"/>
  <cols>
    <col min="1" max="1" width="5.625" style="7" customWidth="1"/>
    <col min="2" max="2" width="11" style="7" customWidth="1"/>
    <col min="3" max="3" width="15" style="7" bestFit="1" customWidth="1"/>
    <col min="4" max="4" width="15" style="7" customWidth="1"/>
    <col min="5" max="5" width="5.25" style="7" customWidth="1"/>
    <col min="6" max="6" width="19.375" style="7" customWidth="1"/>
    <col min="7" max="7" width="14" style="7" customWidth="1"/>
    <col min="8" max="8" width="5.125" style="7" customWidth="1"/>
    <col min="9" max="9" width="9" style="7"/>
    <col min="10" max="10" width="5.125" style="7" customWidth="1"/>
    <col min="11" max="11" width="6.75" style="7" customWidth="1"/>
    <col min="12" max="13" width="9" style="7"/>
    <col min="14" max="14" width="1.875" style="7" customWidth="1"/>
    <col min="15" max="15" width="10.5" style="7" bestFit="1" customWidth="1"/>
    <col min="16" max="17" width="9" style="7"/>
    <col min="18" max="18" width="10.5" style="7" bestFit="1" customWidth="1"/>
    <col min="19" max="16384" width="9" style="7"/>
  </cols>
  <sheetData>
    <row r="1" spans="1:20" x14ac:dyDescent="0.15">
      <c r="B1" s="16" t="s">
        <v>18</v>
      </c>
      <c r="C1" s="16" t="s">
        <v>20</v>
      </c>
      <c r="D1" s="16" t="s">
        <v>1238</v>
      </c>
      <c r="E1" s="16" t="s">
        <v>465</v>
      </c>
      <c r="F1" s="16" t="s">
        <v>26</v>
      </c>
      <c r="G1" s="16" t="s">
        <v>466</v>
      </c>
      <c r="H1" s="16" t="s">
        <v>25</v>
      </c>
      <c r="I1" s="16" t="s">
        <v>461</v>
      </c>
      <c r="J1" s="16" t="s">
        <v>1114</v>
      </c>
      <c r="K1" s="16" t="s">
        <v>463</v>
      </c>
      <c r="O1" s="80" t="s">
        <v>7</v>
      </c>
      <c r="P1" s="80" t="s">
        <v>1218</v>
      </c>
      <c r="Q1" s="80" t="s">
        <v>1219</v>
      </c>
      <c r="R1" s="81" t="s">
        <v>8</v>
      </c>
      <c r="S1" s="81" t="s">
        <v>1220</v>
      </c>
      <c r="T1" s="81" t="s">
        <v>1221</v>
      </c>
    </row>
    <row r="2" spans="1:20" x14ac:dyDescent="0.15">
      <c r="A2" s="7">
        <v>1</v>
      </c>
      <c r="B2" s="7" t="str">
        <f>'申込書（個人種目）'!Y7</f>
        <v/>
      </c>
      <c r="C2" s="7" t="str">
        <f>'申込書（個人種目）'!AJ7</f>
        <v xml:space="preserve"> </v>
      </c>
      <c r="D2" s="7" t="str">
        <f>'申込書（個人種目）'!AK7</f>
        <v xml:space="preserve"> </v>
      </c>
      <c r="E2" s="7" t="str">
        <f>'申込書（個人種目）'!AL7</f>
        <v/>
      </c>
      <c r="F2" s="7" t="str">
        <f>'申込書（個人種目）'!AM7</f>
        <v/>
      </c>
      <c r="G2" s="7" t="str">
        <f>'申込書（個人種目）'!AN7</f>
        <v/>
      </c>
      <c r="H2" s="7" t="str">
        <f>'申込書（個人種目）'!AO7</f>
        <v/>
      </c>
      <c r="I2" s="7" t="str">
        <f>'申込書（個人種目）'!AP7</f>
        <v/>
      </c>
      <c r="J2" s="7" t="str">
        <f>'申込書（個人種目）'!AQ7</f>
        <v/>
      </c>
      <c r="K2" s="7" t="str">
        <f>IF(ISBLANK('申込書（個人種目）'!AR7),"",'申込書（個人種目）'!AR7)</f>
        <v/>
      </c>
      <c r="O2" s="80" t="str">
        <f t="shared" ref="O2:O33" si="0">IF(B2="","",IF(B2&lt;200000000,B2,""))</f>
        <v/>
      </c>
      <c r="P2" s="80" t="str">
        <f>IF(O2="","",1/COUNTIF($O$2:$O$149,O2))</f>
        <v/>
      </c>
      <c r="Q2" s="82">
        <f>SUM(P2:P149)</f>
        <v>0</v>
      </c>
      <c r="R2" s="81" t="str">
        <f t="shared" ref="R2:R33" si="1">IF(B2="","",IF(B2&gt;200000000,B2,""))</f>
        <v/>
      </c>
      <c r="S2" s="81" t="str">
        <f>IF(R2="","",1/COUNTIF($R$2:$R$149,R2))</f>
        <v/>
      </c>
      <c r="T2" s="83">
        <f>SUM(S2:S149)</f>
        <v>0</v>
      </c>
    </row>
    <row r="3" spans="1:20" x14ac:dyDescent="0.15">
      <c r="A3" s="7">
        <v>2</v>
      </c>
      <c r="B3" s="7" t="str">
        <f>'申込書（個人種目）'!Y8</f>
        <v/>
      </c>
      <c r="C3" s="7" t="str">
        <f>'申込書（個人種目）'!AJ8</f>
        <v xml:space="preserve"> </v>
      </c>
      <c r="D3" s="7" t="str">
        <f>'申込書（個人種目）'!AK8</f>
        <v xml:space="preserve"> </v>
      </c>
      <c r="E3" s="7" t="str">
        <f>'申込書（個人種目）'!AL8</f>
        <v/>
      </c>
      <c r="F3" s="7" t="str">
        <f>'申込書（個人種目）'!AM8</f>
        <v/>
      </c>
      <c r="G3" s="7" t="str">
        <f>'申込書（個人種目）'!AN8</f>
        <v/>
      </c>
      <c r="H3" s="7" t="str">
        <f>'申込書（個人種目）'!AO8</f>
        <v/>
      </c>
      <c r="I3" s="7" t="str">
        <f>'申込書（個人種目）'!AP8</f>
        <v/>
      </c>
      <c r="J3" s="7" t="str">
        <f>'申込書（個人種目）'!AQ8</f>
        <v/>
      </c>
      <c r="K3" s="7" t="str">
        <f>IF(ISBLANK('申込書（個人種目）'!AR8),"",'申込書（個人種目）'!AR8)</f>
        <v/>
      </c>
      <c r="O3" s="80" t="str">
        <f t="shared" si="0"/>
        <v/>
      </c>
      <c r="P3" s="80" t="str">
        <f t="shared" ref="P3:P66" si="2">IF(O3="","",1/COUNTIF($O$2:$O$149,O3))</f>
        <v/>
      </c>
      <c r="Q3" s="80"/>
      <c r="R3" s="81" t="str">
        <f t="shared" si="1"/>
        <v/>
      </c>
      <c r="S3" s="81" t="str">
        <f t="shared" ref="S3:S66" si="3">IF(R3="","",1/COUNTIF($R$2:$R$149,R3))</f>
        <v/>
      </c>
      <c r="T3" s="81"/>
    </row>
    <row r="4" spans="1:20" x14ac:dyDescent="0.15">
      <c r="A4" s="7">
        <v>3</v>
      </c>
      <c r="B4" s="7" t="str">
        <f>'申込書（個人種目）'!Y9</f>
        <v/>
      </c>
      <c r="C4" s="7" t="str">
        <f>'申込書（個人種目）'!AJ9</f>
        <v xml:space="preserve"> </v>
      </c>
      <c r="D4" s="7" t="str">
        <f>'申込書（個人種目）'!AK9</f>
        <v xml:space="preserve"> </v>
      </c>
      <c r="E4" s="7" t="str">
        <f>'申込書（個人種目）'!AL9</f>
        <v/>
      </c>
      <c r="F4" s="7" t="str">
        <f>'申込書（個人種目）'!AM9</f>
        <v/>
      </c>
      <c r="G4" s="7" t="str">
        <f>'申込書（個人種目）'!AN9</f>
        <v/>
      </c>
      <c r="H4" s="7" t="str">
        <f>'申込書（個人種目）'!AO9</f>
        <v/>
      </c>
      <c r="I4" s="7" t="str">
        <f>'申込書（個人種目）'!AP9</f>
        <v/>
      </c>
      <c r="J4" s="7" t="str">
        <f>'申込書（個人種目）'!AQ9</f>
        <v/>
      </c>
      <c r="K4" s="7" t="str">
        <f>IF(ISBLANK('申込書（個人種目）'!AR9),"",'申込書（個人種目）'!AR9)</f>
        <v/>
      </c>
      <c r="O4" s="80" t="str">
        <f t="shared" si="0"/>
        <v/>
      </c>
      <c r="P4" s="80" t="str">
        <f t="shared" si="2"/>
        <v/>
      </c>
      <c r="Q4" s="80"/>
      <c r="R4" s="81" t="str">
        <f t="shared" si="1"/>
        <v/>
      </c>
      <c r="S4" s="81" t="str">
        <f t="shared" si="3"/>
        <v/>
      </c>
      <c r="T4" s="81"/>
    </row>
    <row r="5" spans="1:20" x14ac:dyDescent="0.15">
      <c r="A5" s="7">
        <v>4</v>
      </c>
      <c r="B5" s="7" t="str">
        <f>'申込書（個人種目）'!Y10</f>
        <v/>
      </c>
      <c r="C5" s="7" t="str">
        <f>'申込書（個人種目）'!AJ10</f>
        <v xml:space="preserve"> </v>
      </c>
      <c r="D5" s="7" t="str">
        <f>'申込書（個人種目）'!AK10</f>
        <v xml:space="preserve"> </v>
      </c>
      <c r="E5" s="7" t="str">
        <f>'申込書（個人種目）'!AL10</f>
        <v/>
      </c>
      <c r="F5" s="7" t="str">
        <f>'申込書（個人種目）'!AM10</f>
        <v/>
      </c>
      <c r="G5" s="7" t="str">
        <f>'申込書（個人種目）'!AN10</f>
        <v/>
      </c>
      <c r="H5" s="7" t="str">
        <f>'申込書（個人種目）'!AO10</f>
        <v/>
      </c>
      <c r="I5" s="7" t="str">
        <f>'申込書（個人種目）'!AP10</f>
        <v/>
      </c>
      <c r="J5" s="7" t="str">
        <f>'申込書（個人種目）'!AQ10</f>
        <v/>
      </c>
      <c r="K5" s="7" t="str">
        <f>IF(ISBLANK('申込書（個人種目）'!AR10),"",'申込書（個人種目）'!AR10)</f>
        <v/>
      </c>
      <c r="O5" s="80" t="str">
        <f t="shared" si="0"/>
        <v/>
      </c>
      <c r="P5" s="80" t="str">
        <f t="shared" si="2"/>
        <v/>
      </c>
      <c r="Q5" s="80"/>
      <c r="R5" s="81" t="str">
        <f t="shared" si="1"/>
        <v/>
      </c>
      <c r="S5" s="81" t="str">
        <f t="shared" si="3"/>
        <v/>
      </c>
      <c r="T5" s="81"/>
    </row>
    <row r="6" spans="1:20" x14ac:dyDescent="0.15">
      <c r="A6" s="7">
        <v>5</v>
      </c>
      <c r="B6" s="7" t="str">
        <f>'申込書（個人種目）'!Y11</f>
        <v/>
      </c>
      <c r="C6" s="7" t="str">
        <f>'申込書（個人種目）'!AJ11</f>
        <v xml:space="preserve"> </v>
      </c>
      <c r="D6" s="7" t="str">
        <f>'申込書（個人種目）'!AK11</f>
        <v xml:space="preserve"> </v>
      </c>
      <c r="E6" s="7" t="str">
        <f>'申込書（個人種目）'!AL11</f>
        <v/>
      </c>
      <c r="F6" s="7" t="str">
        <f>'申込書（個人種目）'!AM11</f>
        <v/>
      </c>
      <c r="G6" s="7" t="str">
        <f>'申込書（個人種目）'!AN11</f>
        <v/>
      </c>
      <c r="H6" s="7" t="str">
        <f>'申込書（個人種目）'!AO11</f>
        <v/>
      </c>
      <c r="I6" s="7" t="str">
        <f>'申込書（個人種目）'!AP11</f>
        <v/>
      </c>
      <c r="J6" s="7" t="str">
        <f>'申込書（個人種目）'!AQ11</f>
        <v/>
      </c>
      <c r="K6" s="7" t="str">
        <f>IF(ISBLANK('申込書（個人種目）'!AR11),"",'申込書（個人種目）'!AR11)</f>
        <v/>
      </c>
      <c r="O6" s="80" t="str">
        <f t="shared" si="0"/>
        <v/>
      </c>
      <c r="P6" s="80" t="str">
        <f t="shared" si="2"/>
        <v/>
      </c>
      <c r="Q6" s="80"/>
      <c r="R6" s="81" t="str">
        <f t="shared" si="1"/>
        <v/>
      </c>
      <c r="S6" s="81" t="str">
        <f t="shared" si="3"/>
        <v/>
      </c>
      <c r="T6" s="81"/>
    </row>
    <row r="7" spans="1:20" x14ac:dyDescent="0.15">
      <c r="A7" s="7">
        <v>6</v>
      </c>
      <c r="B7" s="7" t="str">
        <f>'申込書（個人種目）'!Y12</f>
        <v/>
      </c>
      <c r="C7" s="7" t="str">
        <f>'申込書（個人種目）'!AJ12</f>
        <v xml:space="preserve"> </v>
      </c>
      <c r="D7" s="7" t="str">
        <f>'申込書（個人種目）'!AK12</f>
        <v xml:space="preserve"> </v>
      </c>
      <c r="E7" s="7" t="str">
        <f>'申込書（個人種目）'!AL12</f>
        <v/>
      </c>
      <c r="F7" s="7" t="str">
        <f>'申込書（個人種目）'!AM12</f>
        <v/>
      </c>
      <c r="G7" s="7" t="str">
        <f>'申込書（個人種目）'!AN12</f>
        <v/>
      </c>
      <c r="H7" s="7" t="str">
        <f>'申込書（個人種目）'!AO12</f>
        <v/>
      </c>
      <c r="I7" s="7" t="str">
        <f>'申込書（個人種目）'!AP12</f>
        <v/>
      </c>
      <c r="J7" s="7" t="str">
        <f>'申込書（個人種目）'!AQ12</f>
        <v/>
      </c>
      <c r="K7" s="7" t="str">
        <f>IF(ISBLANK('申込書（個人種目）'!AR12),"",'申込書（個人種目）'!AR12)</f>
        <v/>
      </c>
      <c r="O7" s="80" t="str">
        <f t="shared" si="0"/>
        <v/>
      </c>
      <c r="P7" s="80" t="str">
        <f t="shared" si="2"/>
        <v/>
      </c>
      <c r="Q7" s="80"/>
      <c r="R7" s="81" t="str">
        <f t="shared" si="1"/>
        <v/>
      </c>
      <c r="S7" s="81" t="str">
        <f t="shared" si="3"/>
        <v/>
      </c>
      <c r="T7" s="81"/>
    </row>
    <row r="8" spans="1:20" x14ac:dyDescent="0.15">
      <c r="A8" s="7">
        <v>7</v>
      </c>
      <c r="B8" s="7" t="str">
        <f>'申込書（個人種目）'!Y13</f>
        <v/>
      </c>
      <c r="C8" s="7" t="str">
        <f>'申込書（個人種目）'!AJ13</f>
        <v xml:space="preserve"> </v>
      </c>
      <c r="D8" s="7" t="str">
        <f>'申込書（個人種目）'!AK13</f>
        <v xml:space="preserve"> </v>
      </c>
      <c r="E8" s="7" t="str">
        <f>'申込書（個人種目）'!AL13</f>
        <v/>
      </c>
      <c r="F8" s="7" t="str">
        <f>'申込書（個人種目）'!AM13</f>
        <v/>
      </c>
      <c r="G8" s="7" t="str">
        <f>'申込書（個人種目）'!AN13</f>
        <v/>
      </c>
      <c r="H8" s="7" t="str">
        <f>'申込書（個人種目）'!AO13</f>
        <v/>
      </c>
      <c r="I8" s="7" t="str">
        <f>'申込書（個人種目）'!AP13</f>
        <v/>
      </c>
      <c r="J8" s="7" t="str">
        <f>'申込書（個人種目）'!AQ13</f>
        <v/>
      </c>
      <c r="K8" s="7" t="str">
        <f>IF(ISBLANK('申込書（個人種目）'!AR13),"",'申込書（個人種目）'!AR13)</f>
        <v/>
      </c>
      <c r="O8" s="80" t="str">
        <f t="shared" si="0"/>
        <v/>
      </c>
      <c r="P8" s="80" t="str">
        <f t="shared" si="2"/>
        <v/>
      </c>
      <c r="Q8" s="80"/>
      <c r="R8" s="81" t="str">
        <f t="shared" si="1"/>
        <v/>
      </c>
      <c r="S8" s="81" t="str">
        <f t="shared" si="3"/>
        <v/>
      </c>
      <c r="T8" s="81"/>
    </row>
    <row r="9" spans="1:20" x14ac:dyDescent="0.15">
      <c r="A9" s="7">
        <v>8</v>
      </c>
      <c r="B9" s="7" t="str">
        <f>'申込書（個人種目）'!Y14</f>
        <v/>
      </c>
      <c r="C9" s="7" t="str">
        <f>'申込書（個人種目）'!AJ14</f>
        <v xml:space="preserve"> </v>
      </c>
      <c r="D9" s="7" t="str">
        <f>'申込書（個人種目）'!AK14</f>
        <v xml:space="preserve"> </v>
      </c>
      <c r="E9" s="7" t="str">
        <f>'申込書（個人種目）'!AL14</f>
        <v/>
      </c>
      <c r="F9" s="7" t="str">
        <f>'申込書（個人種目）'!AM14</f>
        <v/>
      </c>
      <c r="G9" s="7" t="str">
        <f>'申込書（個人種目）'!AN14</f>
        <v/>
      </c>
      <c r="H9" s="7" t="str">
        <f>'申込書（個人種目）'!AO14</f>
        <v/>
      </c>
      <c r="I9" s="7" t="str">
        <f>'申込書（個人種目）'!AP14</f>
        <v/>
      </c>
      <c r="J9" s="7" t="str">
        <f>'申込書（個人種目）'!AQ14</f>
        <v/>
      </c>
      <c r="K9" s="7" t="str">
        <f>IF(ISBLANK('申込書（個人種目）'!AR14),"",'申込書（個人種目）'!AR14)</f>
        <v/>
      </c>
      <c r="O9" s="80" t="str">
        <f t="shared" si="0"/>
        <v/>
      </c>
      <c r="P9" s="80" t="str">
        <f t="shared" si="2"/>
        <v/>
      </c>
      <c r="Q9" s="80"/>
      <c r="R9" s="81" t="str">
        <f t="shared" si="1"/>
        <v/>
      </c>
      <c r="S9" s="81" t="str">
        <f t="shared" si="3"/>
        <v/>
      </c>
      <c r="T9" s="81"/>
    </row>
    <row r="10" spans="1:20" x14ac:dyDescent="0.15">
      <c r="A10" s="7">
        <v>9</v>
      </c>
      <c r="B10" s="7" t="str">
        <f>'申込書（個人種目）'!Y15</f>
        <v/>
      </c>
      <c r="C10" s="7" t="str">
        <f>'申込書（個人種目）'!AJ15</f>
        <v xml:space="preserve"> </v>
      </c>
      <c r="D10" s="7" t="str">
        <f>'申込書（個人種目）'!AK15</f>
        <v xml:space="preserve"> </v>
      </c>
      <c r="E10" s="7" t="str">
        <f>'申込書（個人種目）'!AL15</f>
        <v/>
      </c>
      <c r="F10" s="7" t="str">
        <f>'申込書（個人種目）'!AM15</f>
        <v/>
      </c>
      <c r="G10" s="7" t="str">
        <f>'申込書（個人種目）'!AN15</f>
        <v/>
      </c>
      <c r="H10" s="7" t="str">
        <f>'申込書（個人種目）'!AO15</f>
        <v/>
      </c>
      <c r="I10" s="7" t="str">
        <f>'申込書（個人種目）'!AP15</f>
        <v/>
      </c>
      <c r="J10" s="7" t="str">
        <f>'申込書（個人種目）'!AQ15</f>
        <v/>
      </c>
      <c r="K10" s="7" t="str">
        <f>IF(ISBLANK('申込書（個人種目）'!AR15),"",'申込書（個人種目）'!AR15)</f>
        <v/>
      </c>
      <c r="O10" s="80" t="str">
        <f t="shared" si="0"/>
        <v/>
      </c>
      <c r="P10" s="80" t="str">
        <f t="shared" si="2"/>
        <v/>
      </c>
      <c r="Q10" s="80"/>
      <c r="R10" s="81" t="str">
        <f t="shared" si="1"/>
        <v/>
      </c>
      <c r="S10" s="81" t="str">
        <f t="shared" si="3"/>
        <v/>
      </c>
      <c r="T10" s="81"/>
    </row>
    <row r="11" spans="1:20" x14ac:dyDescent="0.15">
      <c r="A11" s="7">
        <v>10</v>
      </c>
      <c r="B11" s="7" t="str">
        <f>'申込書（個人種目）'!Y16</f>
        <v/>
      </c>
      <c r="C11" s="7" t="str">
        <f>'申込書（個人種目）'!AJ16</f>
        <v xml:space="preserve"> </v>
      </c>
      <c r="D11" s="7" t="str">
        <f>'申込書（個人種目）'!AK16</f>
        <v xml:space="preserve"> </v>
      </c>
      <c r="E11" s="7" t="str">
        <f>'申込書（個人種目）'!AL16</f>
        <v/>
      </c>
      <c r="F11" s="7" t="str">
        <f>'申込書（個人種目）'!AM16</f>
        <v/>
      </c>
      <c r="G11" s="7" t="str">
        <f>'申込書（個人種目）'!AN16</f>
        <v/>
      </c>
      <c r="H11" s="7" t="str">
        <f>'申込書（個人種目）'!AO16</f>
        <v/>
      </c>
      <c r="I11" s="7" t="str">
        <f>'申込書（個人種目）'!AP16</f>
        <v/>
      </c>
      <c r="J11" s="7" t="str">
        <f>'申込書（個人種目）'!AQ16</f>
        <v/>
      </c>
      <c r="K11" s="7" t="str">
        <f>IF(ISBLANK('申込書（個人種目）'!AR16),"",'申込書（個人種目）'!AR16)</f>
        <v/>
      </c>
      <c r="O11" s="80" t="str">
        <f t="shared" si="0"/>
        <v/>
      </c>
      <c r="P11" s="80" t="str">
        <f t="shared" si="2"/>
        <v/>
      </c>
      <c r="Q11" s="80"/>
      <c r="R11" s="81" t="str">
        <f t="shared" si="1"/>
        <v/>
      </c>
      <c r="S11" s="81" t="str">
        <f t="shared" si="3"/>
        <v/>
      </c>
      <c r="T11" s="81"/>
    </row>
    <row r="12" spans="1:20" x14ac:dyDescent="0.15">
      <c r="A12" s="7">
        <v>11</v>
      </c>
      <c r="B12" s="7" t="str">
        <f>'申込書（個人種目）'!Y17</f>
        <v/>
      </c>
      <c r="C12" s="7" t="str">
        <f>'申込書（個人種目）'!AJ17</f>
        <v xml:space="preserve"> </v>
      </c>
      <c r="D12" s="7" t="str">
        <f>'申込書（個人種目）'!AK17</f>
        <v xml:space="preserve"> </v>
      </c>
      <c r="E12" s="7" t="str">
        <f>'申込書（個人種目）'!AL17</f>
        <v/>
      </c>
      <c r="F12" s="7" t="str">
        <f>'申込書（個人種目）'!AM17</f>
        <v/>
      </c>
      <c r="G12" s="7" t="str">
        <f>'申込書（個人種目）'!AN17</f>
        <v/>
      </c>
      <c r="H12" s="7" t="str">
        <f>'申込書（個人種目）'!AO17</f>
        <v/>
      </c>
      <c r="I12" s="7" t="str">
        <f>'申込書（個人種目）'!AP17</f>
        <v/>
      </c>
      <c r="J12" s="7" t="str">
        <f>'申込書（個人種目）'!AQ17</f>
        <v/>
      </c>
      <c r="K12" s="7" t="str">
        <f>IF(ISBLANK('申込書（個人種目）'!AR17),"",'申込書（個人種目）'!AR17)</f>
        <v/>
      </c>
      <c r="O12" s="80" t="str">
        <f t="shared" si="0"/>
        <v/>
      </c>
      <c r="P12" s="80" t="str">
        <f t="shared" si="2"/>
        <v/>
      </c>
      <c r="Q12" s="80"/>
      <c r="R12" s="81" t="str">
        <f t="shared" si="1"/>
        <v/>
      </c>
      <c r="S12" s="81" t="str">
        <f t="shared" si="3"/>
        <v/>
      </c>
      <c r="T12" s="81"/>
    </row>
    <row r="13" spans="1:20" x14ac:dyDescent="0.15">
      <c r="A13" s="7">
        <v>12</v>
      </c>
      <c r="B13" s="7" t="str">
        <f>'申込書（個人種目）'!Y18</f>
        <v/>
      </c>
      <c r="C13" s="7" t="str">
        <f>'申込書（個人種目）'!AJ18</f>
        <v xml:space="preserve"> </v>
      </c>
      <c r="D13" s="7" t="str">
        <f>'申込書（個人種目）'!AK18</f>
        <v xml:space="preserve"> </v>
      </c>
      <c r="E13" s="7" t="str">
        <f>'申込書（個人種目）'!AL18</f>
        <v/>
      </c>
      <c r="F13" s="7" t="str">
        <f>'申込書（個人種目）'!AM18</f>
        <v/>
      </c>
      <c r="G13" s="7" t="str">
        <f>'申込書（個人種目）'!AN18</f>
        <v/>
      </c>
      <c r="H13" s="7" t="str">
        <f>'申込書（個人種目）'!AO18</f>
        <v/>
      </c>
      <c r="I13" s="7" t="str">
        <f>'申込書（個人種目）'!AP18</f>
        <v/>
      </c>
      <c r="J13" s="7" t="str">
        <f>'申込書（個人種目）'!AQ18</f>
        <v/>
      </c>
      <c r="K13" s="7" t="str">
        <f>IF(ISBLANK('申込書（個人種目）'!AR18),"",'申込書（個人種目）'!AR18)</f>
        <v/>
      </c>
      <c r="O13" s="80" t="str">
        <f t="shared" si="0"/>
        <v/>
      </c>
      <c r="P13" s="80" t="str">
        <f t="shared" si="2"/>
        <v/>
      </c>
      <c r="Q13" s="80"/>
      <c r="R13" s="81" t="str">
        <f t="shared" si="1"/>
        <v/>
      </c>
      <c r="S13" s="81" t="str">
        <f t="shared" si="3"/>
        <v/>
      </c>
      <c r="T13" s="81"/>
    </row>
    <row r="14" spans="1:20" x14ac:dyDescent="0.15">
      <c r="A14" s="7">
        <v>13</v>
      </c>
      <c r="B14" s="7" t="str">
        <f>'申込書（個人種目）'!Y19</f>
        <v/>
      </c>
      <c r="C14" s="7" t="str">
        <f>'申込書（個人種目）'!AJ19</f>
        <v xml:space="preserve"> </v>
      </c>
      <c r="D14" s="7" t="str">
        <f>'申込書（個人種目）'!AK19</f>
        <v xml:space="preserve"> </v>
      </c>
      <c r="E14" s="7" t="str">
        <f>'申込書（個人種目）'!AL19</f>
        <v/>
      </c>
      <c r="F14" s="7" t="str">
        <f>'申込書（個人種目）'!AM19</f>
        <v/>
      </c>
      <c r="G14" s="7" t="str">
        <f>'申込書（個人種目）'!AN19</f>
        <v/>
      </c>
      <c r="H14" s="7" t="str">
        <f>'申込書（個人種目）'!AO19</f>
        <v/>
      </c>
      <c r="I14" s="7" t="str">
        <f>'申込書（個人種目）'!AP19</f>
        <v/>
      </c>
      <c r="J14" s="7" t="str">
        <f>'申込書（個人種目）'!AQ19</f>
        <v/>
      </c>
      <c r="K14" s="7" t="str">
        <f>IF(ISBLANK('申込書（個人種目）'!AR19),"",'申込書（個人種目）'!AR19)</f>
        <v/>
      </c>
      <c r="O14" s="80" t="str">
        <f t="shared" si="0"/>
        <v/>
      </c>
      <c r="P14" s="80" t="str">
        <f t="shared" si="2"/>
        <v/>
      </c>
      <c r="Q14" s="80"/>
      <c r="R14" s="81" t="str">
        <f t="shared" si="1"/>
        <v/>
      </c>
      <c r="S14" s="81" t="str">
        <f t="shared" si="3"/>
        <v/>
      </c>
      <c r="T14" s="81"/>
    </row>
    <row r="15" spans="1:20" x14ac:dyDescent="0.15">
      <c r="A15" s="7">
        <v>14</v>
      </c>
      <c r="B15" s="7" t="str">
        <f>'申込書（個人種目）'!Y20</f>
        <v/>
      </c>
      <c r="C15" s="7" t="str">
        <f>'申込書（個人種目）'!AJ20</f>
        <v xml:space="preserve"> </v>
      </c>
      <c r="D15" s="7" t="str">
        <f>'申込書（個人種目）'!AK20</f>
        <v xml:space="preserve"> </v>
      </c>
      <c r="E15" s="7" t="str">
        <f>'申込書（個人種目）'!AL20</f>
        <v/>
      </c>
      <c r="F15" s="7" t="str">
        <f>'申込書（個人種目）'!AM20</f>
        <v/>
      </c>
      <c r="G15" s="7" t="str">
        <f>'申込書（個人種目）'!AN20</f>
        <v/>
      </c>
      <c r="H15" s="7" t="str">
        <f>'申込書（個人種目）'!AO20</f>
        <v/>
      </c>
      <c r="I15" s="7" t="str">
        <f>'申込書（個人種目）'!AP20</f>
        <v/>
      </c>
      <c r="J15" s="7" t="str">
        <f>'申込書（個人種目）'!AQ20</f>
        <v/>
      </c>
      <c r="K15" s="7" t="str">
        <f>IF(ISBLANK('申込書（個人種目）'!AR20),"",'申込書（個人種目）'!AR20)</f>
        <v/>
      </c>
      <c r="O15" s="80" t="str">
        <f t="shared" si="0"/>
        <v/>
      </c>
      <c r="P15" s="80" t="str">
        <f t="shared" si="2"/>
        <v/>
      </c>
      <c r="Q15" s="80"/>
      <c r="R15" s="81" t="str">
        <f t="shared" si="1"/>
        <v/>
      </c>
      <c r="S15" s="81" t="str">
        <f t="shared" si="3"/>
        <v/>
      </c>
      <c r="T15" s="81"/>
    </row>
    <row r="16" spans="1:20" x14ac:dyDescent="0.15">
      <c r="A16" s="7">
        <v>15</v>
      </c>
      <c r="B16" s="7" t="str">
        <f>'申込書（個人種目）'!Y21</f>
        <v/>
      </c>
      <c r="C16" s="7" t="str">
        <f>'申込書（個人種目）'!AJ21</f>
        <v xml:space="preserve"> </v>
      </c>
      <c r="D16" s="7" t="str">
        <f>'申込書（個人種目）'!AK21</f>
        <v xml:space="preserve"> </v>
      </c>
      <c r="E16" s="7" t="str">
        <f>'申込書（個人種目）'!AL21</f>
        <v/>
      </c>
      <c r="F16" s="7" t="str">
        <f>'申込書（個人種目）'!AM21</f>
        <v/>
      </c>
      <c r="G16" s="7" t="str">
        <f>'申込書（個人種目）'!AN21</f>
        <v/>
      </c>
      <c r="H16" s="7" t="str">
        <f>'申込書（個人種目）'!AO21</f>
        <v/>
      </c>
      <c r="I16" s="7" t="str">
        <f>'申込書（個人種目）'!AP21</f>
        <v/>
      </c>
      <c r="J16" s="7" t="str">
        <f>'申込書（個人種目）'!AQ21</f>
        <v/>
      </c>
      <c r="K16" s="7" t="str">
        <f>IF(ISBLANK('申込書（個人種目）'!AR21),"",'申込書（個人種目）'!AR21)</f>
        <v/>
      </c>
      <c r="O16" s="80" t="str">
        <f t="shared" si="0"/>
        <v/>
      </c>
      <c r="P16" s="80" t="str">
        <f t="shared" si="2"/>
        <v/>
      </c>
      <c r="Q16" s="80"/>
      <c r="R16" s="81" t="str">
        <f t="shared" si="1"/>
        <v/>
      </c>
      <c r="S16" s="81" t="str">
        <f t="shared" si="3"/>
        <v/>
      </c>
      <c r="T16" s="81"/>
    </row>
    <row r="17" spans="1:20" x14ac:dyDescent="0.15">
      <c r="A17" s="7">
        <v>16</v>
      </c>
      <c r="B17" s="7" t="str">
        <f>'申込書（個人種目）'!Y22</f>
        <v/>
      </c>
      <c r="C17" s="7" t="str">
        <f>'申込書（個人種目）'!AJ22</f>
        <v xml:space="preserve"> </v>
      </c>
      <c r="D17" s="7" t="str">
        <f>'申込書（個人種目）'!AK22</f>
        <v xml:space="preserve"> </v>
      </c>
      <c r="E17" s="7" t="str">
        <f>'申込書（個人種目）'!AL22</f>
        <v/>
      </c>
      <c r="F17" s="7" t="str">
        <f>'申込書（個人種目）'!AM22</f>
        <v/>
      </c>
      <c r="G17" s="7" t="str">
        <f>'申込書（個人種目）'!AN22</f>
        <v/>
      </c>
      <c r="H17" s="7" t="str">
        <f>'申込書（個人種目）'!AO22</f>
        <v/>
      </c>
      <c r="I17" s="7" t="str">
        <f>'申込書（個人種目）'!AP22</f>
        <v/>
      </c>
      <c r="J17" s="7" t="str">
        <f>'申込書（個人種目）'!AQ22</f>
        <v/>
      </c>
      <c r="K17" s="7" t="str">
        <f>IF(ISBLANK('申込書（個人種目）'!AR22),"",'申込書（個人種目）'!AR22)</f>
        <v/>
      </c>
      <c r="O17" s="80" t="str">
        <f t="shared" si="0"/>
        <v/>
      </c>
      <c r="P17" s="80" t="str">
        <f t="shared" si="2"/>
        <v/>
      </c>
      <c r="Q17" s="80"/>
      <c r="R17" s="81" t="str">
        <f t="shared" si="1"/>
        <v/>
      </c>
      <c r="S17" s="81" t="str">
        <f t="shared" si="3"/>
        <v/>
      </c>
      <c r="T17" s="81"/>
    </row>
    <row r="18" spans="1:20" x14ac:dyDescent="0.15">
      <c r="A18" s="7">
        <v>17</v>
      </c>
      <c r="B18" s="7" t="str">
        <f>'申込書（個人種目）'!Y23</f>
        <v/>
      </c>
      <c r="C18" s="7" t="str">
        <f>'申込書（個人種目）'!AJ23</f>
        <v xml:space="preserve"> </v>
      </c>
      <c r="D18" s="7" t="str">
        <f>'申込書（個人種目）'!AK23</f>
        <v xml:space="preserve"> </v>
      </c>
      <c r="E18" s="7" t="str">
        <f>'申込書（個人種目）'!AL23</f>
        <v/>
      </c>
      <c r="F18" s="7" t="str">
        <f>'申込書（個人種目）'!AM23</f>
        <v/>
      </c>
      <c r="G18" s="7" t="str">
        <f>'申込書（個人種目）'!AN23</f>
        <v/>
      </c>
      <c r="H18" s="7" t="str">
        <f>'申込書（個人種目）'!AO23</f>
        <v/>
      </c>
      <c r="I18" s="7" t="str">
        <f>'申込書（個人種目）'!AP23</f>
        <v/>
      </c>
      <c r="J18" s="7" t="str">
        <f>'申込書（個人種目）'!AQ23</f>
        <v/>
      </c>
      <c r="K18" s="7" t="str">
        <f>IF(ISBLANK('申込書（個人種目）'!AR23),"",'申込書（個人種目）'!AR23)</f>
        <v/>
      </c>
      <c r="O18" s="80" t="str">
        <f t="shared" si="0"/>
        <v/>
      </c>
      <c r="P18" s="80" t="str">
        <f t="shared" si="2"/>
        <v/>
      </c>
      <c r="Q18" s="80"/>
      <c r="R18" s="81" t="str">
        <f t="shared" si="1"/>
        <v/>
      </c>
      <c r="S18" s="81" t="str">
        <f t="shared" si="3"/>
        <v/>
      </c>
      <c r="T18" s="81"/>
    </row>
    <row r="19" spans="1:20" x14ac:dyDescent="0.15">
      <c r="A19" s="7">
        <v>18</v>
      </c>
      <c r="B19" s="7" t="str">
        <f>'申込書（個人種目）'!Y24</f>
        <v/>
      </c>
      <c r="C19" s="7" t="str">
        <f>'申込書（個人種目）'!AJ24</f>
        <v xml:space="preserve"> </v>
      </c>
      <c r="D19" s="7" t="str">
        <f>'申込書（個人種目）'!AK24</f>
        <v xml:space="preserve"> </v>
      </c>
      <c r="E19" s="7" t="str">
        <f>'申込書（個人種目）'!AL24</f>
        <v/>
      </c>
      <c r="F19" s="7" t="str">
        <f>'申込書（個人種目）'!AM24</f>
        <v/>
      </c>
      <c r="G19" s="7" t="str">
        <f>'申込書（個人種目）'!AN24</f>
        <v/>
      </c>
      <c r="H19" s="7" t="str">
        <f>'申込書（個人種目）'!AO24</f>
        <v/>
      </c>
      <c r="I19" s="7" t="str">
        <f>'申込書（個人種目）'!AP24</f>
        <v/>
      </c>
      <c r="J19" s="7" t="str">
        <f>'申込書（個人種目）'!AQ24</f>
        <v/>
      </c>
      <c r="K19" s="7" t="str">
        <f>IF(ISBLANK('申込書（個人種目）'!AR24),"",'申込書（個人種目）'!AR24)</f>
        <v/>
      </c>
      <c r="O19" s="80" t="str">
        <f t="shared" si="0"/>
        <v/>
      </c>
      <c r="P19" s="80" t="str">
        <f t="shared" si="2"/>
        <v/>
      </c>
      <c r="Q19" s="80"/>
      <c r="R19" s="81" t="str">
        <f t="shared" si="1"/>
        <v/>
      </c>
      <c r="S19" s="81" t="str">
        <f t="shared" si="3"/>
        <v/>
      </c>
      <c r="T19" s="81"/>
    </row>
    <row r="20" spans="1:20" x14ac:dyDescent="0.15">
      <c r="A20" s="7">
        <v>19</v>
      </c>
      <c r="B20" s="7" t="str">
        <f>'申込書（個人種目）'!Y25</f>
        <v/>
      </c>
      <c r="C20" s="7" t="str">
        <f>'申込書（個人種目）'!AJ25</f>
        <v xml:space="preserve"> </v>
      </c>
      <c r="D20" s="7" t="str">
        <f>'申込書（個人種目）'!AK25</f>
        <v xml:space="preserve"> </v>
      </c>
      <c r="E20" s="7" t="str">
        <f>'申込書（個人種目）'!AL25</f>
        <v/>
      </c>
      <c r="F20" s="7" t="str">
        <f>'申込書（個人種目）'!AM25</f>
        <v/>
      </c>
      <c r="G20" s="7" t="str">
        <f>'申込書（個人種目）'!AN25</f>
        <v/>
      </c>
      <c r="H20" s="7" t="str">
        <f>'申込書（個人種目）'!AO25</f>
        <v/>
      </c>
      <c r="I20" s="7" t="str">
        <f>'申込書（個人種目）'!AP25</f>
        <v/>
      </c>
      <c r="J20" s="7" t="str">
        <f>'申込書（個人種目）'!AQ25</f>
        <v/>
      </c>
      <c r="K20" s="7" t="str">
        <f>IF(ISBLANK('申込書（個人種目）'!AR25),"",'申込書（個人種目）'!AR25)</f>
        <v/>
      </c>
      <c r="O20" s="80" t="str">
        <f t="shared" si="0"/>
        <v/>
      </c>
      <c r="P20" s="80" t="str">
        <f t="shared" si="2"/>
        <v/>
      </c>
      <c r="Q20" s="80"/>
      <c r="R20" s="81" t="str">
        <f t="shared" si="1"/>
        <v/>
      </c>
      <c r="S20" s="81" t="str">
        <f t="shared" si="3"/>
        <v/>
      </c>
      <c r="T20" s="81"/>
    </row>
    <row r="21" spans="1:20" x14ac:dyDescent="0.15">
      <c r="A21" s="7">
        <v>20</v>
      </c>
      <c r="B21" s="7" t="str">
        <f>'申込書（個人種目）'!Y26</f>
        <v/>
      </c>
      <c r="C21" s="7" t="str">
        <f>'申込書（個人種目）'!AJ26</f>
        <v xml:space="preserve"> </v>
      </c>
      <c r="D21" s="7" t="str">
        <f>'申込書（個人種目）'!AK26</f>
        <v xml:space="preserve"> </v>
      </c>
      <c r="E21" s="7" t="str">
        <f>'申込書（個人種目）'!AL26</f>
        <v/>
      </c>
      <c r="F21" s="7" t="str">
        <f>'申込書（個人種目）'!AM26</f>
        <v/>
      </c>
      <c r="G21" s="7" t="str">
        <f>'申込書（個人種目）'!AN26</f>
        <v/>
      </c>
      <c r="H21" s="7" t="str">
        <f>'申込書（個人種目）'!AO26</f>
        <v/>
      </c>
      <c r="I21" s="7" t="str">
        <f>'申込書（個人種目）'!AP26</f>
        <v/>
      </c>
      <c r="J21" s="7" t="str">
        <f>'申込書（個人種目）'!AQ26</f>
        <v/>
      </c>
      <c r="K21" s="7" t="str">
        <f>IF(ISBLANK('申込書（個人種目）'!AR26),"",'申込書（個人種目）'!AR26)</f>
        <v/>
      </c>
      <c r="O21" s="80" t="str">
        <f t="shared" si="0"/>
        <v/>
      </c>
      <c r="P21" s="80" t="str">
        <f t="shared" si="2"/>
        <v/>
      </c>
      <c r="Q21" s="80"/>
      <c r="R21" s="81" t="str">
        <f t="shared" si="1"/>
        <v/>
      </c>
      <c r="S21" s="81" t="str">
        <f t="shared" si="3"/>
        <v/>
      </c>
      <c r="T21" s="81"/>
    </row>
    <row r="22" spans="1:20" x14ac:dyDescent="0.15">
      <c r="A22" s="7">
        <v>21</v>
      </c>
      <c r="B22" s="7" t="str">
        <f>'申込書（個人種目）'!Y27</f>
        <v/>
      </c>
      <c r="C22" s="7" t="str">
        <f>'申込書（個人種目）'!AJ27</f>
        <v xml:space="preserve"> </v>
      </c>
      <c r="D22" s="7" t="str">
        <f>'申込書（個人種目）'!AK27</f>
        <v xml:space="preserve"> </v>
      </c>
      <c r="E22" s="7" t="str">
        <f>'申込書（個人種目）'!AL27</f>
        <v/>
      </c>
      <c r="F22" s="7" t="str">
        <f>'申込書（個人種目）'!AM27</f>
        <v/>
      </c>
      <c r="G22" s="7" t="str">
        <f>'申込書（個人種目）'!AN27</f>
        <v/>
      </c>
      <c r="H22" s="7" t="str">
        <f>'申込書（個人種目）'!AO27</f>
        <v/>
      </c>
      <c r="I22" s="7" t="str">
        <f>'申込書（個人種目）'!AP27</f>
        <v/>
      </c>
      <c r="J22" s="7" t="str">
        <f>'申込書（個人種目）'!AQ27</f>
        <v/>
      </c>
      <c r="K22" s="7" t="str">
        <f>IF(ISBLANK('申込書（個人種目）'!AR27),"",'申込書（個人種目）'!AR27)</f>
        <v/>
      </c>
      <c r="O22" s="80" t="str">
        <f t="shared" si="0"/>
        <v/>
      </c>
      <c r="P22" s="80" t="str">
        <f t="shared" si="2"/>
        <v/>
      </c>
      <c r="Q22" s="80"/>
      <c r="R22" s="81" t="str">
        <f t="shared" si="1"/>
        <v/>
      </c>
      <c r="S22" s="81" t="str">
        <f t="shared" si="3"/>
        <v/>
      </c>
      <c r="T22" s="81"/>
    </row>
    <row r="23" spans="1:20" x14ac:dyDescent="0.15">
      <c r="A23" s="7">
        <v>22</v>
      </c>
      <c r="B23" s="7" t="str">
        <f>'申込書（個人種目）'!Y28</f>
        <v/>
      </c>
      <c r="C23" s="7" t="str">
        <f>'申込書（個人種目）'!AJ28</f>
        <v xml:space="preserve"> </v>
      </c>
      <c r="D23" s="7" t="str">
        <f>'申込書（個人種目）'!AK28</f>
        <v xml:space="preserve"> </v>
      </c>
      <c r="E23" s="7" t="str">
        <f>'申込書（個人種目）'!AL28</f>
        <v/>
      </c>
      <c r="F23" s="7" t="str">
        <f>'申込書（個人種目）'!AM28</f>
        <v/>
      </c>
      <c r="G23" s="7" t="str">
        <f>'申込書（個人種目）'!AN28</f>
        <v/>
      </c>
      <c r="H23" s="7" t="str">
        <f>'申込書（個人種目）'!AO28</f>
        <v/>
      </c>
      <c r="I23" s="7" t="str">
        <f>'申込書（個人種目）'!AP28</f>
        <v/>
      </c>
      <c r="J23" s="7" t="str">
        <f>'申込書（個人種目）'!AQ28</f>
        <v/>
      </c>
      <c r="K23" s="7" t="str">
        <f>IF(ISBLANK('申込書（個人種目）'!AR28),"",'申込書（個人種目）'!AR28)</f>
        <v/>
      </c>
      <c r="O23" s="80" t="str">
        <f t="shared" si="0"/>
        <v/>
      </c>
      <c r="P23" s="80" t="str">
        <f t="shared" si="2"/>
        <v/>
      </c>
      <c r="Q23" s="80"/>
      <c r="R23" s="81" t="str">
        <f t="shared" si="1"/>
        <v/>
      </c>
      <c r="S23" s="81" t="str">
        <f t="shared" si="3"/>
        <v/>
      </c>
      <c r="T23" s="81"/>
    </row>
    <row r="24" spans="1:20" x14ac:dyDescent="0.15">
      <c r="A24" s="7">
        <v>23</v>
      </c>
      <c r="B24" s="7" t="str">
        <f>'申込書（個人種目）'!Y29</f>
        <v/>
      </c>
      <c r="C24" s="7" t="str">
        <f>'申込書（個人種目）'!AJ29</f>
        <v xml:space="preserve"> </v>
      </c>
      <c r="D24" s="7" t="str">
        <f>'申込書（個人種目）'!AK29</f>
        <v xml:space="preserve"> </v>
      </c>
      <c r="E24" s="7" t="str">
        <f>'申込書（個人種目）'!AL29</f>
        <v/>
      </c>
      <c r="F24" s="7" t="str">
        <f>'申込書（個人種目）'!AM29</f>
        <v/>
      </c>
      <c r="G24" s="7" t="str">
        <f>'申込書（個人種目）'!AN29</f>
        <v/>
      </c>
      <c r="H24" s="7" t="str">
        <f>'申込書（個人種目）'!AO29</f>
        <v/>
      </c>
      <c r="I24" s="7" t="str">
        <f>'申込書（個人種目）'!AP29</f>
        <v/>
      </c>
      <c r="J24" s="7" t="str">
        <f>'申込書（個人種目）'!AQ29</f>
        <v/>
      </c>
      <c r="K24" s="7" t="str">
        <f>IF(ISBLANK('申込書（個人種目）'!AR29),"",'申込書（個人種目）'!AR29)</f>
        <v/>
      </c>
      <c r="O24" s="80" t="str">
        <f t="shared" si="0"/>
        <v/>
      </c>
      <c r="P24" s="80" t="str">
        <f t="shared" si="2"/>
        <v/>
      </c>
      <c r="Q24" s="80"/>
      <c r="R24" s="81" t="str">
        <f t="shared" si="1"/>
        <v/>
      </c>
      <c r="S24" s="81" t="str">
        <f t="shared" si="3"/>
        <v/>
      </c>
      <c r="T24" s="81"/>
    </row>
    <row r="25" spans="1:20" x14ac:dyDescent="0.15">
      <c r="A25" s="7">
        <v>24</v>
      </c>
      <c r="B25" s="7" t="str">
        <f>'申込書（個人種目）'!Y30</f>
        <v/>
      </c>
      <c r="C25" s="7" t="str">
        <f>'申込書（個人種目）'!AJ30</f>
        <v xml:space="preserve"> </v>
      </c>
      <c r="D25" s="7" t="str">
        <f>'申込書（個人種目）'!AK30</f>
        <v xml:space="preserve"> </v>
      </c>
      <c r="E25" s="7" t="str">
        <f>'申込書（個人種目）'!AL30</f>
        <v/>
      </c>
      <c r="F25" s="7" t="str">
        <f>'申込書（個人種目）'!AM30</f>
        <v/>
      </c>
      <c r="G25" s="7" t="str">
        <f>'申込書（個人種目）'!AN30</f>
        <v/>
      </c>
      <c r="H25" s="7" t="str">
        <f>'申込書（個人種目）'!AO30</f>
        <v/>
      </c>
      <c r="I25" s="7" t="str">
        <f>'申込書（個人種目）'!AP30</f>
        <v/>
      </c>
      <c r="J25" s="7" t="str">
        <f>'申込書（個人種目）'!AQ30</f>
        <v/>
      </c>
      <c r="K25" s="7" t="str">
        <f>IF(ISBLANK('申込書（個人種目）'!AR30),"",'申込書（個人種目）'!AR30)</f>
        <v/>
      </c>
      <c r="O25" s="80" t="str">
        <f t="shared" si="0"/>
        <v/>
      </c>
      <c r="P25" s="80" t="str">
        <f t="shared" si="2"/>
        <v/>
      </c>
      <c r="Q25" s="80"/>
      <c r="R25" s="81" t="str">
        <f t="shared" si="1"/>
        <v/>
      </c>
      <c r="S25" s="81" t="str">
        <f t="shared" si="3"/>
        <v/>
      </c>
      <c r="T25" s="81"/>
    </row>
    <row r="26" spans="1:20" x14ac:dyDescent="0.15">
      <c r="A26" s="7">
        <v>25</v>
      </c>
      <c r="B26" s="7" t="str">
        <f>'申込書（個人種目）'!Y31</f>
        <v/>
      </c>
      <c r="C26" s="7" t="str">
        <f>'申込書（個人種目）'!AJ31</f>
        <v xml:space="preserve"> </v>
      </c>
      <c r="D26" s="7" t="str">
        <f>'申込書（個人種目）'!AK31</f>
        <v xml:space="preserve"> </v>
      </c>
      <c r="E26" s="7" t="str">
        <f>'申込書（個人種目）'!AL31</f>
        <v/>
      </c>
      <c r="F26" s="7" t="str">
        <f>'申込書（個人種目）'!AM31</f>
        <v/>
      </c>
      <c r="G26" s="7" t="str">
        <f>'申込書（個人種目）'!AN31</f>
        <v/>
      </c>
      <c r="H26" s="7" t="str">
        <f>'申込書（個人種目）'!AO31</f>
        <v/>
      </c>
      <c r="I26" s="7" t="str">
        <f>'申込書（個人種目）'!AP31</f>
        <v/>
      </c>
      <c r="J26" s="7" t="str">
        <f>'申込書（個人種目）'!AQ31</f>
        <v/>
      </c>
      <c r="K26" s="7" t="str">
        <f>IF(ISBLANK('申込書（個人種目）'!AR31),"",'申込書（個人種目）'!AR31)</f>
        <v/>
      </c>
      <c r="O26" s="80" t="str">
        <f t="shared" si="0"/>
        <v/>
      </c>
      <c r="P26" s="80" t="str">
        <f t="shared" si="2"/>
        <v/>
      </c>
      <c r="Q26" s="80"/>
      <c r="R26" s="81" t="str">
        <f t="shared" si="1"/>
        <v/>
      </c>
      <c r="S26" s="81" t="str">
        <f t="shared" si="3"/>
        <v/>
      </c>
      <c r="T26" s="81"/>
    </row>
    <row r="27" spans="1:20" x14ac:dyDescent="0.15">
      <c r="A27" s="7">
        <v>26</v>
      </c>
      <c r="B27" s="7" t="str">
        <f>'申込書（個人種目）'!Y48</f>
        <v/>
      </c>
      <c r="C27" s="7" t="str">
        <f>'申込書（個人種目）'!AJ48</f>
        <v xml:space="preserve"> </v>
      </c>
      <c r="D27" s="7" t="str">
        <f>'申込書（個人種目）'!AK48</f>
        <v xml:space="preserve"> </v>
      </c>
      <c r="E27" s="7" t="str">
        <f>'申込書（個人種目）'!AL48</f>
        <v/>
      </c>
      <c r="F27" s="7" t="str">
        <f>'申込書（個人種目）'!AM48</f>
        <v/>
      </c>
      <c r="G27" s="7" t="str">
        <f>'申込書（個人種目）'!AN48</f>
        <v/>
      </c>
      <c r="H27" s="7" t="str">
        <f>'申込書（個人種目）'!AO48</f>
        <v/>
      </c>
      <c r="I27" s="7" t="str">
        <f>'申込書（個人種目）'!AP48</f>
        <v/>
      </c>
      <c r="J27" s="7" t="str">
        <f>'申込書（個人種目）'!AQ48</f>
        <v/>
      </c>
      <c r="K27" s="7" t="str">
        <f>IF(ISBLANK('申込書（個人種目）'!AR32),"",'申込書（個人種目）'!AR32)</f>
        <v/>
      </c>
      <c r="O27" s="80" t="str">
        <f t="shared" si="0"/>
        <v/>
      </c>
      <c r="P27" s="80" t="str">
        <f t="shared" si="2"/>
        <v/>
      </c>
      <c r="Q27" s="80"/>
      <c r="R27" s="81" t="str">
        <f t="shared" si="1"/>
        <v/>
      </c>
      <c r="S27" s="81" t="str">
        <f t="shared" si="3"/>
        <v/>
      </c>
      <c r="T27" s="81"/>
    </row>
    <row r="28" spans="1:20" x14ac:dyDescent="0.15">
      <c r="A28" s="7">
        <v>27</v>
      </c>
      <c r="B28" s="7" t="str">
        <f>'申込書（個人種目）'!Y49</f>
        <v/>
      </c>
      <c r="C28" s="7" t="str">
        <f>'申込書（個人種目）'!AJ49</f>
        <v xml:space="preserve"> </v>
      </c>
      <c r="D28" s="7" t="str">
        <f>'申込書（個人種目）'!AK49</f>
        <v xml:space="preserve"> </v>
      </c>
      <c r="E28" s="7" t="str">
        <f>'申込書（個人種目）'!AL49</f>
        <v/>
      </c>
      <c r="F28" s="7" t="str">
        <f>'申込書（個人種目）'!AM49</f>
        <v/>
      </c>
      <c r="G28" s="7" t="str">
        <f>'申込書（個人種目）'!AN49</f>
        <v/>
      </c>
      <c r="H28" s="7" t="str">
        <f>'申込書（個人種目）'!AO49</f>
        <v/>
      </c>
      <c r="I28" s="7" t="str">
        <f>'申込書（個人種目）'!AP49</f>
        <v/>
      </c>
      <c r="J28" s="7" t="str">
        <f>'申込書（個人種目）'!AQ49</f>
        <v/>
      </c>
      <c r="K28" s="7" t="str">
        <f>IF(ISBLANK('申込書（個人種目）'!AR33),"",'申込書（個人種目）'!AR33)</f>
        <v/>
      </c>
      <c r="O28" s="80" t="str">
        <f t="shared" si="0"/>
        <v/>
      </c>
      <c r="P28" s="80" t="str">
        <f t="shared" si="2"/>
        <v/>
      </c>
      <c r="Q28" s="80"/>
      <c r="R28" s="81" t="str">
        <f t="shared" si="1"/>
        <v/>
      </c>
      <c r="S28" s="81" t="str">
        <f t="shared" si="3"/>
        <v/>
      </c>
      <c r="T28" s="81"/>
    </row>
    <row r="29" spans="1:20" x14ac:dyDescent="0.15">
      <c r="A29" s="7">
        <v>28</v>
      </c>
      <c r="B29" s="7" t="str">
        <f>'申込書（個人種目）'!Y50</f>
        <v/>
      </c>
      <c r="C29" s="7" t="str">
        <f>'申込書（個人種目）'!AJ50</f>
        <v xml:space="preserve"> </v>
      </c>
      <c r="D29" s="7" t="str">
        <f>'申込書（個人種目）'!AK50</f>
        <v xml:space="preserve"> </v>
      </c>
      <c r="E29" s="7" t="str">
        <f>'申込書（個人種目）'!AL50</f>
        <v/>
      </c>
      <c r="F29" s="7" t="str">
        <f>'申込書（個人種目）'!AM50</f>
        <v/>
      </c>
      <c r="G29" s="7" t="str">
        <f>'申込書（個人種目）'!AN50</f>
        <v/>
      </c>
      <c r="H29" s="7" t="str">
        <f>'申込書（個人種目）'!AO50</f>
        <v/>
      </c>
      <c r="I29" s="7" t="str">
        <f>'申込書（個人種目）'!AP50</f>
        <v/>
      </c>
      <c r="J29" s="7" t="str">
        <f>'申込書（個人種目）'!AQ50</f>
        <v/>
      </c>
      <c r="K29" s="7" t="str">
        <f>IF(ISBLANK('申込書（個人種目）'!AR34),"",'申込書（個人種目）'!AR34)</f>
        <v/>
      </c>
      <c r="O29" s="80" t="str">
        <f t="shared" si="0"/>
        <v/>
      </c>
      <c r="P29" s="80" t="str">
        <f t="shared" si="2"/>
        <v/>
      </c>
      <c r="Q29" s="80"/>
      <c r="R29" s="81" t="str">
        <f t="shared" si="1"/>
        <v/>
      </c>
      <c r="S29" s="81" t="str">
        <f t="shared" si="3"/>
        <v/>
      </c>
      <c r="T29" s="81"/>
    </row>
    <row r="30" spans="1:20" x14ac:dyDescent="0.15">
      <c r="A30" s="7">
        <v>29</v>
      </c>
      <c r="B30" s="7" t="str">
        <f>'申込書（個人種目）'!Y51</f>
        <v/>
      </c>
      <c r="C30" s="7" t="str">
        <f>'申込書（個人種目）'!AJ51</f>
        <v xml:space="preserve"> </v>
      </c>
      <c r="D30" s="7" t="str">
        <f>'申込書（個人種目）'!AK51</f>
        <v xml:space="preserve"> </v>
      </c>
      <c r="E30" s="7" t="str">
        <f>'申込書（個人種目）'!AL51</f>
        <v/>
      </c>
      <c r="F30" s="7" t="str">
        <f>'申込書（個人種目）'!AM51</f>
        <v/>
      </c>
      <c r="G30" s="7" t="str">
        <f>'申込書（個人種目）'!AN51</f>
        <v/>
      </c>
      <c r="H30" s="7" t="str">
        <f>'申込書（個人種目）'!AO51</f>
        <v/>
      </c>
      <c r="I30" s="7" t="str">
        <f>'申込書（個人種目）'!AP51</f>
        <v/>
      </c>
      <c r="J30" s="7" t="str">
        <f>'申込書（個人種目）'!AQ51</f>
        <v/>
      </c>
      <c r="K30" s="7" t="str">
        <f>IF(ISBLANK('申込書（個人種目）'!AR35),"",'申込書（個人種目）'!AR35)</f>
        <v/>
      </c>
      <c r="O30" s="80" t="str">
        <f t="shared" si="0"/>
        <v/>
      </c>
      <c r="P30" s="80" t="str">
        <f t="shared" si="2"/>
        <v/>
      </c>
      <c r="Q30" s="80"/>
      <c r="R30" s="81" t="str">
        <f t="shared" si="1"/>
        <v/>
      </c>
      <c r="S30" s="81" t="str">
        <f t="shared" si="3"/>
        <v/>
      </c>
      <c r="T30" s="81"/>
    </row>
    <row r="31" spans="1:20" x14ac:dyDescent="0.15">
      <c r="A31" s="7">
        <v>30</v>
      </c>
      <c r="B31" s="7" t="str">
        <f>'申込書（個人種目）'!Y52</f>
        <v/>
      </c>
      <c r="C31" s="7" t="str">
        <f>'申込書（個人種目）'!AJ52</f>
        <v xml:space="preserve"> </v>
      </c>
      <c r="D31" s="7" t="str">
        <f>'申込書（個人種目）'!AK52</f>
        <v xml:space="preserve"> </v>
      </c>
      <c r="E31" s="7" t="str">
        <f>'申込書（個人種目）'!AL52</f>
        <v/>
      </c>
      <c r="F31" s="7" t="str">
        <f>'申込書（個人種目）'!AM52</f>
        <v/>
      </c>
      <c r="G31" s="7" t="str">
        <f>'申込書（個人種目）'!AN52</f>
        <v/>
      </c>
      <c r="H31" s="7" t="str">
        <f>'申込書（個人種目）'!AO52</f>
        <v/>
      </c>
      <c r="I31" s="7" t="str">
        <f>'申込書（個人種目）'!AP52</f>
        <v/>
      </c>
      <c r="J31" s="7" t="str">
        <f>'申込書（個人種目）'!AQ52</f>
        <v/>
      </c>
      <c r="K31" s="7" t="str">
        <f>IF(ISBLANK('申込書（個人種目）'!AR36),"",'申込書（個人種目）'!AR36)</f>
        <v/>
      </c>
      <c r="O31" s="80" t="str">
        <f t="shared" si="0"/>
        <v/>
      </c>
      <c r="P31" s="80" t="str">
        <f t="shared" si="2"/>
        <v/>
      </c>
      <c r="Q31" s="80"/>
      <c r="R31" s="81" t="str">
        <f t="shared" si="1"/>
        <v/>
      </c>
      <c r="S31" s="81" t="str">
        <f t="shared" si="3"/>
        <v/>
      </c>
      <c r="T31" s="81"/>
    </row>
    <row r="32" spans="1:20" x14ac:dyDescent="0.15">
      <c r="A32" s="7">
        <v>31</v>
      </c>
      <c r="B32" s="7" t="str">
        <f>'申込書（個人種目）'!Y53</f>
        <v/>
      </c>
      <c r="C32" s="7" t="str">
        <f>'申込書（個人種目）'!AJ53</f>
        <v xml:space="preserve"> </v>
      </c>
      <c r="D32" s="7" t="str">
        <f>'申込書（個人種目）'!AK53</f>
        <v xml:space="preserve"> </v>
      </c>
      <c r="E32" s="7" t="str">
        <f>'申込書（個人種目）'!AL53</f>
        <v/>
      </c>
      <c r="F32" s="7" t="str">
        <f>'申込書（個人種目）'!AM53</f>
        <v/>
      </c>
      <c r="G32" s="7" t="str">
        <f>'申込書（個人種目）'!AN53</f>
        <v/>
      </c>
      <c r="H32" s="7" t="str">
        <f>'申込書（個人種目）'!AO53</f>
        <v/>
      </c>
      <c r="I32" s="7" t="str">
        <f>'申込書（個人種目）'!AP53</f>
        <v/>
      </c>
      <c r="J32" s="7" t="str">
        <f>'申込書（個人種目）'!AQ53</f>
        <v/>
      </c>
      <c r="K32" s="7" t="str">
        <f>IF(ISBLANK('申込書（個人種目）'!AR37),"",'申込書（個人種目）'!AR37)</f>
        <v/>
      </c>
      <c r="O32" s="80" t="str">
        <f t="shared" si="0"/>
        <v/>
      </c>
      <c r="P32" s="80" t="str">
        <f t="shared" si="2"/>
        <v/>
      </c>
      <c r="Q32" s="80"/>
      <c r="R32" s="81" t="str">
        <f t="shared" si="1"/>
        <v/>
      </c>
      <c r="S32" s="81" t="str">
        <f t="shared" si="3"/>
        <v/>
      </c>
      <c r="T32" s="81"/>
    </row>
    <row r="33" spans="1:20" x14ac:dyDescent="0.15">
      <c r="A33" s="7">
        <v>32</v>
      </c>
      <c r="B33" s="7" t="str">
        <f>'申込書（個人種目）'!Y54</f>
        <v/>
      </c>
      <c r="C33" s="7" t="str">
        <f>'申込書（個人種目）'!AJ54</f>
        <v xml:space="preserve"> </v>
      </c>
      <c r="D33" s="7" t="str">
        <f>'申込書（個人種目）'!AK54</f>
        <v xml:space="preserve"> </v>
      </c>
      <c r="E33" s="7" t="str">
        <f>'申込書（個人種目）'!AL54</f>
        <v/>
      </c>
      <c r="F33" s="7" t="str">
        <f>'申込書（個人種目）'!AM54</f>
        <v/>
      </c>
      <c r="G33" s="7" t="str">
        <f>'申込書（個人種目）'!AN54</f>
        <v/>
      </c>
      <c r="H33" s="7" t="str">
        <f>'申込書（個人種目）'!AO54</f>
        <v/>
      </c>
      <c r="I33" s="7" t="str">
        <f>'申込書（個人種目）'!AP54</f>
        <v/>
      </c>
      <c r="J33" s="7" t="str">
        <f>'申込書（個人種目）'!AQ54</f>
        <v/>
      </c>
      <c r="K33" s="7" t="str">
        <f>IF(ISBLANK('申込書（個人種目）'!AR38),"",'申込書（個人種目）'!AR38)</f>
        <v/>
      </c>
      <c r="O33" s="80" t="str">
        <f t="shared" si="0"/>
        <v/>
      </c>
      <c r="P33" s="80" t="str">
        <f t="shared" si="2"/>
        <v/>
      </c>
      <c r="Q33" s="80"/>
      <c r="R33" s="81" t="str">
        <f t="shared" si="1"/>
        <v/>
      </c>
      <c r="S33" s="81" t="str">
        <f t="shared" si="3"/>
        <v/>
      </c>
      <c r="T33" s="81"/>
    </row>
    <row r="34" spans="1:20" x14ac:dyDescent="0.15">
      <c r="A34" s="7">
        <v>33</v>
      </c>
      <c r="B34" s="7" t="str">
        <f>'申込書（個人種目）'!Y55</f>
        <v/>
      </c>
      <c r="C34" s="7" t="str">
        <f>'申込書（個人種目）'!AJ55</f>
        <v xml:space="preserve"> </v>
      </c>
      <c r="D34" s="7" t="str">
        <f>'申込書（個人種目）'!AK55</f>
        <v xml:space="preserve"> </v>
      </c>
      <c r="E34" s="7" t="str">
        <f>'申込書（個人種目）'!AL55</f>
        <v/>
      </c>
      <c r="F34" s="7" t="str">
        <f>'申込書（個人種目）'!AM55</f>
        <v/>
      </c>
      <c r="G34" s="7" t="str">
        <f>'申込書（個人種目）'!AN55</f>
        <v/>
      </c>
      <c r="H34" s="7" t="str">
        <f>'申込書（個人種目）'!AO55</f>
        <v/>
      </c>
      <c r="I34" s="7" t="str">
        <f>'申込書（個人種目）'!AP55</f>
        <v/>
      </c>
      <c r="J34" s="7" t="str">
        <f>'申込書（個人種目）'!AQ55</f>
        <v/>
      </c>
      <c r="K34" s="7" t="str">
        <f>IF(ISBLANK('申込書（個人種目）'!AR39),"",'申込書（個人種目）'!AR39)</f>
        <v/>
      </c>
      <c r="O34" s="80" t="str">
        <f t="shared" ref="O34:O65" si="4">IF(B34="","",IF(B34&lt;200000000,B34,""))</f>
        <v/>
      </c>
      <c r="P34" s="80" t="str">
        <f t="shared" si="2"/>
        <v/>
      </c>
      <c r="Q34" s="80"/>
      <c r="R34" s="81" t="str">
        <f t="shared" ref="R34:R65" si="5">IF(B34="","",IF(B34&gt;200000000,B34,""))</f>
        <v/>
      </c>
      <c r="S34" s="81" t="str">
        <f t="shared" si="3"/>
        <v/>
      </c>
      <c r="T34" s="81"/>
    </row>
    <row r="35" spans="1:20" x14ac:dyDescent="0.15">
      <c r="A35" s="7">
        <v>34</v>
      </c>
      <c r="B35" s="7" t="str">
        <f>'申込書（個人種目）'!Y56</f>
        <v/>
      </c>
      <c r="C35" s="7" t="str">
        <f>'申込書（個人種目）'!AJ56</f>
        <v xml:space="preserve"> </v>
      </c>
      <c r="D35" s="7" t="str">
        <f>'申込書（個人種目）'!AK56</f>
        <v xml:space="preserve"> </v>
      </c>
      <c r="E35" s="7" t="str">
        <f>'申込書（個人種目）'!AL56</f>
        <v/>
      </c>
      <c r="F35" s="7" t="str">
        <f>'申込書（個人種目）'!AM56</f>
        <v/>
      </c>
      <c r="G35" s="7" t="str">
        <f>'申込書（個人種目）'!AN56</f>
        <v/>
      </c>
      <c r="H35" s="7" t="str">
        <f>'申込書（個人種目）'!AO56</f>
        <v/>
      </c>
      <c r="I35" s="7" t="str">
        <f>'申込書（個人種目）'!AP56</f>
        <v/>
      </c>
      <c r="J35" s="7" t="str">
        <f>'申込書（個人種目）'!AQ56</f>
        <v/>
      </c>
      <c r="K35" s="7" t="str">
        <f>IF(ISBLANK('申込書（個人種目）'!AR40),"",'申込書（個人種目）'!AR40)</f>
        <v/>
      </c>
      <c r="O35" s="80" t="str">
        <f t="shared" si="4"/>
        <v/>
      </c>
      <c r="P35" s="80" t="str">
        <f t="shared" si="2"/>
        <v/>
      </c>
      <c r="Q35" s="80"/>
      <c r="R35" s="81" t="str">
        <f t="shared" si="5"/>
        <v/>
      </c>
      <c r="S35" s="81" t="str">
        <f t="shared" si="3"/>
        <v/>
      </c>
      <c r="T35" s="81"/>
    </row>
    <row r="36" spans="1:20" x14ac:dyDescent="0.15">
      <c r="A36" s="7">
        <v>35</v>
      </c>
      <c r="B36" s="7" t="str">
        <f>'申込書（個人種目）'!Y57</f>
        <v/>
      </c>
      <c r="C36" s="7" t="str">
        <f>'申込書（個人種目）'!AJ57</f>
        <v xml:space="preserve"> </v>
      </c>
      <c r="D36" s="7" t="str">
        <f>'申込書（個人種目）'!AK57</f>
        <v xml:space="preserve"> </v>
      </c>
      <c r="E36" s="7" t="str">
        <f>'申込書（個人種目）'!AL57</f>
        <v/>
      </c>
      <c r="F36" s="7" t="str">
        <f>'申込書（個人種目）'!AM57</f>
        <v/>
      </c>
      <c r="G36" s="7" t="str">
        <f>'申込書（個人種目）'!AN57</f>
        <v/>
      </c>
      <c r="H36" s="7" t="str">
        <f>'申込書（個人種目）'!AO57</f>
        <v/>
      </c>
      <c r="I36" s="7" t="str">
        <f>'申込書（個人種目）'!AP57</f>
        <v/>
      </c>
      <c r="J36" s="7" t="str">
        <f>'申込書（個人種目）'!AQ57</f>
        <v/>
      </c>
      <c r="K36" s="7" t="str">
        <f>IF(ISBLANK('申込書（個人種目）'!AR42),"",'申込書（個人種目）'!AR42)</f>
        <v/>
      </c>
      <c r="O36" s="80" t="str">
        <f t="shared" si="4"/>
        <v/>
      </c>
      <c r="P36" s="80" t="str">
        <f t="shared" si="2"/>
        <v/>
      </c>
      <c r="Q36" s="80"/>
      <c r="R36" s="81" t="str">
        <f t="shared" si="5"/>
        <v/>
      </c>
      <c r="S36" s="81" t="str">
        <f t="shared" si="3"/>
        <v/>
      </c>
      <c r="T36" s="81"/>
    </row>
    <row r="37" spans="1:20" x14ac:dyDescent="0.15">
      <c r="A37" s="7">
        <v>36</v>
      </c>
      <c r="B37" s="7" t="str">
        <f>'申込書（個人種目）'!Y58</f>
        <v/>
      </c>
      <c r="C37" s="7" t="str">
        <f>'申込書（個人種目）'!AJ58</f>
        <v xml:space="preserve"> </v>
      </c>
      <c r="D37" s="7" t="str">
        <f>'申込書（個人種目）'!AK58</f>
        <v xml:space="preserve"> </v>
      </c>
      <c r="E37" s="7" t="str">
        <f>'申込書（個人種目）'!AL58</f>
        <v/>
      </c>
      <c r="F37" s="7" t="str">
        <f>'申込書（個人種目）'!AM58</f>
        <v/>
      </c>
      <c r="G37" s="7" t="str">
        <f>'申込書（個人種目）'!AN58</f>
        <v/>
      </c>
      <c r="H37" s="7" t="str">
        <f>'申込書（個人種目）'!AO58</f>
        <v/>
      </c>
      <c r="I37" s="7" t="str">
        <f>'申込書（個人種目）'!AP58</f>
        <v/>
      </c>
      <c r="J37" s="7" t="str">
        <f>'申込書（個人種目）'!AQ58</f>
        <v/>
      </c>
      <c r="K37" s="7" t="str">
        <f>IF(ISBLANK('申込書（個人種目）'!AR43),"",'申込書（個人種目）'!AR43)</f>
        <v/>
      </c>
      <c r="O37" s="80" t="str">
        <f t="shared" si="4"/>
        <v/>
      </c>
      <c r="P37" s="80" t="str">
        <f t="shared" si="2"/>
        <v/>
      </c>
      <c r="Q37" s="80"/>
      <c r="R37" s="81" t="str">
        <f t="shared" si="5"/>
        <v/>
      </c>
      <c r="S37" s="81" t="str">
        <f t="shared" si="3"/>
        <v/>
      </c>
      <c r="T37" s="81"/>
    </row>
    <row r="38" spans="1:20" x14ac:dyDescent="0.15">
      <c r="A38" s="7">
        <v>37</v>
      </c>
      <c r="B38" s="7" t="str">
        <f>'申込書（個人種目）'!Y59</f>
        <v/>
      </c>
      <c r="C38" s="7" t="str">
        <f>'申込書（個人種目）'!AJ59</f>
        <v xml:space="preserve"> </v>
      </c>
      <c r="D38" s="7" t="str">
        <f>'申込書（個人種目）'!AK59</f>
        <v xml:space="preserve"> </v>
      </c>
      <c r="E38" s="7" t="str">
        <f>'申込書（個人種目）'!AL59</f>
        <v/>
      </c>
      <c r="F38" s="7" t="str">
        <f>'申込書（個人種目）'!AM59</f>
        <v/>
      </c>
      <c r="G38" s="7" t="str">
        <f>'申込書（個人種目）'!AN59</f>
        <v/>
      </c>
      <c r="H38" s="7" t="str">
        <f>'申込書（個人種目）'!AO59</f>
        <v/>
      </c>
      <c r="I38" s="7" t="str">
        <f>'申込書（個人種目）'!AP59</f>
        <v/>
      </c>
      <c r="J38" s="7" t="str">
        <f>'申込書（個人種目）'!AQ59</f>
        <v/>
      </c>
      <c r="K38" s="7" t="str">
        <f>IF(ISBLANK('申込書（個人種目）'!AR44),"",'申込書（個人種目）'!AR44)</f>
        <v/>
      </c>
      <c r="O38" s="80" t="str">
        <f t="shared" si="4"/>
        <v/>
      </c>
      <c r="P38" s="80" t="str">
        <f t="shared" si="2"/>
        <v/>
      </c>
      <c r="Q38" s="80"/>
      <c r="R38" s="81" t="str">
        <f t="shared" si="5"/>
        <v/>
      </c>
      <c r="S38" s="81" t="str">
        <f t="shared" si="3"/>
        <v/>
      </c>
      <c r="T38" s="81"/>
    </row>
    <row r="39" spans="1:20" x14ac:dyDescent="0.15">
      <c r="A39" s="7">
        <v>38</v>
      </c>
      <c r="B39" s="7" t="str">
        <f>'申込書（個人種目）'!Y60</f>
        <v/>
      </c>
      <c r="C39" s="7" t="str">
        <f>'申込書（個人種目）'!AJ60</f>
        <v xml:space="preserve"> </v>
      </c>
      <c r="D39" s="7" t="str">
        <f>'申込書（個人種目）'!AK60</f>
        <v xml:space="preserve"> </v>
      </c>
      <c r="E39" s="7" t="str">
        <f>'申込書（個人種目）'!AL60</f>
        <v/>
      </c>
      <c r="F39" s="7" t="str">
        <f>'申込書（個人種目）'!AM60</f>
        <v/>
      </c>
      <c r="G39" s="7" t="str">
        <f>'申込書（個人種目）'!AN60</f>
        <v/>
      </c>
      <c r="H39" s="7" t="str">
        <f>'申込書（個人種目）'!AO60</f>
        <v/>
      </c>
      <c r="I39" s="7" t="str">
        <f>'申込書（個人種目）'!AP60</f>
        <v/>
      </c>
      <c r="J39" s="7" t="str">
        <f>'申込書（個人種目）'!AQ60</f>
        <v/>
      </c>
      <c r="K39" s="7" t="str">
        <f>IF(ISBLANK('申込書（個人種目）'!AR45),"",'申込書（個人種目）'!AR45)</f>
        <v/>
      </c>
      <c r="O39" s="80" t="str">
        <f t="shared" si="4"/>
        <v/>
      </c>
      <c r="P39" s="80" t="str">
        <f t="shared" si="2"/>
        <v/>
      </c>
      <c r="Q39" s="80"/>
      <c r="R39" s="81" t="str">
        <f t="shared" si="5"/>
        <v/>
      </c>
      <c r="S39" s="81" t="str">
        <f t="shared" si="3"/>
        <v/>
      </c>
      <c r="T39" s="81"/>
    </row>
    <row r="40" spans="1:20" x14ac:dyDescent="0.15">
      <c r="A40" s="7">
        <v>39</v>
      </c>
      <c r="B40" s="7" t="str">
        <f>'申込書（個人種目）'!Y61</f>
        <v/>
      </c>
      <c r="C40" s="7" t="str">
        <f>'申込書（個人種目）'!AJ61</f>
        <v xml:space="preserve"> </v>
      </c>
      <c r="D40" s="7" t="str">
        <f>'申込書（個人種目）'!AK61</f>
        <v xml:space="preserve"> </v>
      </c>
      <c r="E40" s="7" t="str">
        <f>'申込書（個人種目）'!AL61</f>
        <v/>
      </c>
      <c r="F40" s="7" t="str">
        <f>'申込書（個人種目）'!AM61</f>
        <v/>
      </c>
      <c r="G40" s="7" t="str">
        <f>'申込書（個人種目）'!AN61</f>
        <v/>
      </c>
      <c r="H40" s="7" t="str">
        <f>'申込書（個人種目）'!AO61</f>
        <v/>
      </c>
      <c r="I40" s="7" t="str">
        <f>'申込書（個人種目）'!AP61</f>
        <v/>
      </c>
      <c r="J40" s="7" t="str">
        <f>'申込書（個人種目）'!AQ61</f>
        <v/>
      </c>
      <c r="K40" s="7" t="str">
        <f>IF(ISBLANK('申込書（個人種目）'!AR46),"",'申込書（個人種目）'!AR46)</f>
        <v/>
      </c>
      <c r="O40" s="80" t="str">
        <f t="shared" si="4"/>
        <v/>
      </c>
      <c r="P40" s="80" t="str">
        <f t="shared" si="2"/>
        <v/>
      </c>
      <c r="Q40" s="80"/>
      <c r="R40" s="81" t="str">
        <f t="shared" si="5"/>
        <v/>
      </c>
      <c r="S40" s="81" t="str">
        <f t="shared" si="3"/>
        <v/>
      </c>
      <c r="T40" s="81"/>
    </row>
    <row r="41" spans="1:20" x14ac:dyDescent="0.15">
      <c r="A41" s="7">
        <v>40</v>
      </c>
      <c r="B41" s="7" t="str">
        <f>'申込書（個人種目）'!Y62</f>
        <v/>
      </c>
      <c r="C41" s="7" t="str">
        <f>'申込書（個人種目）'!AJ62</f>
        <v xml:space="preserve"> </v>
      </c>
      <c r="D41" s="7" t="str">
        <f>'申込書（個人種目）'!AK62</f>
        <v xml:space="preserve"> </v>
      </c>
      <c r="E41" s="7" t="str">
        <f>'申込書（個人種目）'!AL62</f>
        <v/>
      </c>
      <c r="F41" s="7" t="str">
        <f>'申込書（個人種目）'!AM62</f>
        <v/>
      </c>
      <c r="G41" s="7" t="str">
        <f>'申込書（個人種目）'!AN62</f>
        <v/>
      </c>
      <c r="H41" s="7" t="str">
        <f>'申込書（個人種目）'!AO62</f>
        <v/>
      </c>
      <c r="I41" s="7" t="str">
        <f>'申込書（個人種目）'!AP62</f>
        <v/>
      </c>
      <c r="J41" s="7" t="str">
        <f>'申込書（個人種目）'!AQ62</f>
        <v/>
      </c>
      <c r="K41" s="7" t="str">
        <f>IF(ISBLANK('申込書（個人種目）'!AR47),"",'申込書（個人種目）'!AR47)</f>
        <v/>
      </c>
      <c r="O41" s="80" t="str">
        <f t="shared" si="4"/>
        <v/>
      </c>
      <c r="P41" s="80" t="str">
        <f t="shared" si="2"/>
        <v/>
      </c>
      <c r="Q41" s="80"/>
      <c r="R41" s="81" t="str">
        <f t="shared" si="5"/>
        <v/>
      </c>
      <c r="S41" s="81" t="str">
        <f t="shared" si="3"/>
        <v/>
      </c>
      <c r="T41" s="81"/>
    </row>
    <row r="42" spans="1:20" x14ac:dyDescent="0.15">
      <c r="A42" s="7">
        <v>41</v>
      </c>
      <c r="B42" s="7" t="str">
        <f>'申込書（個人種目）'!Y63</f>
        <v/>
      </c>
      <c r="C42" s="7" t="str">
        <f>'申込書（個人種目）'!AJ63</f>
        <v xml:space="preserve"> </v>
      </c>
      <c r="D42" s="7" t="str">
        <f>'申込書（個人種目）'!AK63</f>
        <v xml:space="preserve"> </v>
      </c>
      <c r="E42" s="7" t="str">
        <f>'申込書（個人種目）'!AL63</f>
        <v/>
      </c>
      <c r="F42" s="7" t="str">
        <f>'申込書（個人種目）'!AM63</f>
        <v/>
      </c>
      <c r="G42" s="7" t="str">
        <f>'申込書（個人種目）'!AN63</f>
        <v/>
      </c>
      <c r="H42" s="7" t="str">
        <f>'申込書（個人種目）'!AO63</f>
        <v/>
      </c>
      <c r="I42" s="7" t="str">
        <f>'申込書（個人種目）'!AP63</f>
        <v/>
      </c>
      <c r="J42" s="7" t="str">
        <f>'申込書（個人種目）'!AQ63</f>
        <v/>
      </c>
      <c r="K42" s="7" t="str">
        <f>IF(ISBLANK('申込書（個人種目）'!AR48),"",'申込書（個人種目）'!AR48)</f>
        <v/>
      </c>
      <c r="O42" s="80" t="str">
        <f t="shared" si="4"/>
        <v/>
      </c>
      <c r="P42" s="80" t="str">
        <f t="shared" si="2"/>
        <v/>
      </c>
      <c r="Q42" s="80"/>
      <c r="R42" s="81" t="str">
        <f t="shared" si="5"/>
        <v/>
      </c>
      <c r="S42" s="81" t="str">
        <f t="shared" si="3"/>
        <v/>
      </c>
      <c r="T42" s="81"/>
    </row>
    <row r="43" spans="1:20" x14ac:dyDescent="0.15">
      <c r="A43" s="7">
        <v>42</v>
      </c>
      <c r="B43" s="7" t="str">
        <f>'申込書（個人種目）'!Y64</f>
        <v/>
      </c>
      <c r="C43" s="7" t="str">
        <f>'申込書（個人種目）'!AJ64</f>
        <v xml:space="preserve"> </v>
      </c>
      <c r="D43" s="7" t="str">
        <f>'申込書（個人種目）'!AK64</f>
        <v xml:space="preserve"> </v>
      </c>
      <c r="E43" s="7" t="str">
        <f>'申込書（個人種目）'!AL64</f>
        <v/>
      </c>
      <c r="F43" s="7" t="str">
        <f>'申込書（個人種目）'!AM64</f>
        <v/>
      </c>
      <c r="G43" s="7" t="str">
        <f>'申込書（個人種目）'!AN64</f>
        <v/>
      </c>
      <c r="H43" s="7" t="str">
        <f>'申込書（個人種目）'!AO64</f>
        <v/>
      </c>
      <c r="I43" s="7" t="str">
        <f>'申込書（個人種目）'!AP64</f>
        <v/>
      </c>
      <c r="J43" s="7" t="str">
        <f>'申込書（個人種目）'!AQ64</f>
        <v/>
      </c>
      <c r="K43" s="7" t="str">
        <f>IF(ISBLANK('申込書（個人種目）'!AR49),"",'申込書（個人種目）'!AR49)</f>
        <v/>
      </c>
      <c r="O43" s="80" t="str">
        <f t="shared" si="4"/>
        <v/>
      </c>
      <c r="P43" s="80" t="str">
        <f t="shared" si="2"/>
        <v/>
      </c>
      <c r="Q43" s="80"/>
      <c r="R43" s="81" t="str">
        <f t="shared" si="5"/>
        <v/>
      </c>
      <c r="S43" s="81" t="str">
        <f t="shared" si="3"/>
        <v/>
      </c>
      <c r="T43" s="81"/>
    </row>
    <row r="44" spans="1:20" x14ac:dyDescent="0.15">
      <c r="A44" s="7">
        <v>43</v>
      </c>
      <c r="B44" s="7" t="str">
        <f>'申込書（個人種目）'!Y65</f>
        <v/>
      </c>
      <c r="C44" s="7" t="str">
        <f>'申込書（個人種目）'!AJ65</f>
        <v xml:space="preserve"> </v>
      </c>
      <c r="D44" s="7" t="str">
        <f>'申込書（個人種目）'!AK65</f>
        <v xml:space="preserve"> </v>
      </c>
      <c r="E44" s="7" t="str">
        <f>'申込書（個人種目）'!AL65</f>
        <v/>
      </c>
      <c r="F44" s="7" t="str">
        <f>'申込書（個人種目）'!AM65</f>
        <v/>
      </c>
      <c r="G44" s="7" t="str">
        <f>'申込書（個人種目）'!AN65</f>
        <v/>
      </c>
      <c r="H44" s="7" t="str">
        <f>'申込書（個人種目）'!AO65</f>
        <v/>
      </c>
      <c r="I44" s="7" t="str">
        <f>'申込書（個人種目）'!AP65</f>
        <v/>
      </c>
      <c r="J44" s="7" t="str">
        <f>'申込書（個人種目）'!AQ65</f>
        <v/>
      </c>
      <c r="K44" s="7" t="str">
        <f>IF(ISBLANK('申込書（個人種目）'!AR50),"",'申込書（個人種目）'!AR50)</f>
        <v/>
      </c>
      <c r="O44" s="80" t="str">
        <f t="shared" si="4"/>
        <v/>
      </c>
      <c r="P44" s="80" t="str">
        <f t="shared" si="2"/>
        <v/>
      </c>
      <c r="Q44" s="80"/>
      <c r="R44" s="81" t="str">
        <f t="shared" si="5"/>
        <v/>
      </c>
      <c r="S44" s="81" t="str">
        <f t="shared" si="3"/>
        <v/>
      </c>
      <c r="T44" s="81"/>
    </row>
    <row r="45" spans="1:20" x14ac:dyDescent="0.15">
      <c r="A45" s="7">
        <v>44</v>
      </c>
      <c r="B45" s="7" t="str">
        <f>'申込書（個人種目）'!Y66</f>
        <v/>
      </c>
      <c r="C45" s="7" t="str">
        <f>'申込書（個人種目）'!AJ66</f>
        <v xml:space="preserve"> </v>
      </c>
      <c r="D45" s="7" t="str">
        <f>'申込書（個人種目）'!AK66</f>
        <v xml:space="preserve"> </v>
      </c>
      <c r="E45" s="7" t="str">
        <f>'申込書（個人種目）'!AL66</f>
        <v/>
      </c>
      <c r="F45" s="7" t="str">
        <f>'申込書（個人種目）'!AM66</f>
        <v/>
      </c>
      <c r="G45" s="7" t="str">
        <f>'申込書（個人種目）'!AN66</f>
        <v/>
      </c>
      <c r="H45" s="7" t="str">
        <f>'申込書（個人種目）'!AO66</f>
        <v/>
      </c>
      <c r="I45" s="7" t="str">
        <f>'申込書（個人種目）'!AP66</f>
        <v/>
      </c>
      <c r="J45" s="7" t="str">
        <f>'申込書（個人種目）'!AQ66</f>
        <v/>
      </c>
      <c r="K45" s="7" t="str">
        <f>IF(ISBLANK('申込書（個人種目）'!AR51),"",'申込書（個人種目）'!AR51)</f>
        <v/>
      </c>
      <c r="O45" s="80" t="str">
        <f t="shared" si="4"/>
        <v/>
      </c>
      <c r="P45" s="80" t="str">
        <f t="shared" si="2"/>
        <v/>
      </c>
      <c r="Q45" s="80"/>
      <c r="R45" s="81" t="str">
        <f t="shared" si="5"/>
        <v/>
      </c>
      <c r="S45" s="81" t="str">
        <f t="shared" si="3"/>
        <v/>
      </c>
      <c r="T45" s="81"/>
    </row>
    <row r="46" spans="1:20" x14ac:dyDescent="0.15">
      <c r="A46" s="7">
        <v>45</v>
      </c>
      <c r="B46" s="7" t="str">
        <f>'申込書（個人種目）'!Y67</f>
        <v/>
      </c>
      <c r="C46" s="7" t="str">
        <f>'申込書（個人種目）'!AJ67</f>
        <v xml:space="preserve"> </v>
      </c>
      <c r="D46" s="7" t="str">
        <f>'申込書（個人種目）'!AK67</f>
        <v xml:space="preserve"> </v>
      </c>
      <c r="E46" s="7" t="str">
        <f>'申込書（個人種目）'!AL67</f>
        <v/>
      </c>
      <c r="F46" s="7" t="str">
        <f>'申込書（個人種目）'!AM67</f>
        <v/>
      </c>
      <c r="G46" s="7" t="str">
        <f>'申込書（個人種目）'!AN67</f>
        <v/>
      </c>
      <c r="H46" s="7" t="str">
        <f>'申込書（個人種目）'!AO67</f>
        <v/>
      </c>
      <c r="I46" s="7" t="str">
        <f>'申込書（個人種目）'!AP67</f>
        <v/>
      </c>
      <c r="J46" s="7" t="str">
        <f>'申込書（個人種目）'!AQ67</f>
        <v/>
      </c>
      <c r="K46" s="7" t="str">
        <f>IF(ISBLANK('申込書（個人種目）'!AR52),"",'申込書（個人種目）'!AR52)</f>
        <v/>
      </c>
      <c r="O46" s="80" t="str">
        <f t="shared" si="4"/>
        <v/>
      </c>
      <c r="P46" s="80" t="str">
        <f t="shared" si="2"/>
        <v/>
      </c>
      <c r="Q46" s="80"/>
      <c r="R46" s="81" t="str">
        <f t="shared" si="5"/>
        <v/>
      </c>
      <c r="S46" s="81" t="str">
        <f t="shared" si="3"/>
        <v/>
      </c>
      <c r="T46" s="81"/>
    </row>
    <row r="47" spans="1:20" x14ac:dyDescent="0.15">
      <c r="A47" s="7">
        <v>46</v>
      </c>
      <c r="B47" s="7" t="str">
        <f>'申込書（個人種目）'!Y68</f>
        <v/>
      </c>
      <c r="C47" s="7" t="str">
        <f>'申込書（個人種目）'!AJ68</f>
        <v xml:space="preserve"> </v>
      </c>
      <c r="D47" s="7" t="str">
        <f>'申込書（個人種目）'!AK68</f>
        <v xml:space="preserve"> </v>
      </c>
      <c r="E47" s="7" t="str">
        <f>'申込書（個人種目）'!AL68</f>
        <v/>
      </c>
      <c r="F47" s="7" t="str">
        <f>'申込書（個人種目）'!AM68</f>
        <v/>
      </c>
      <c r="G47" s="7" t="str">
        <f>'申込書（個人種目）'!AN68</f>
        <v/>
      </c>
      <c r="H47" s="7" t="str">
        <f>'申込書（個人種目）'!AO68</f>
        <v/>
      </c>
      <c r="I47" s="7" t="str">
        <f>'申込書（個人種目）'!AP68</f>
        <v/>
      </c>
      <c r="J47" s="7" t="str">
        <f>'申込書（個人種目）'!AQ68</f>
        <v/>
      </c>
      <c r="K47" s="7" t="str">
        <f>IF(ISBLANK('申込書（個人種目）'!AR53),"",'申込書（個人種目）'!AR53)</f>
        <v/>
      </c>
      <c r="O47" s="80" t="str">
        <f t="shared" si="4"/>
        <v/>
      </c>
      <c r="P47" s="80" t="str">
        <f t="shared" si="2"/>
        <v/>
      </c>
      <c r="Q47" s="80"/>
      <c r="R47" s="81" t="str">
        <f t="shared" si="5"/>
        <v/>
      </c>
      <c r="S47" s="81" t="str">
        <f t="shared" si="3"/>
        <v/>
      </c>
      <c r="T47" s="81"/>
    </row>
    <row r="48" spans="1:20" x14ac:dyDescent="0.15">
      <c r="A48" s="7">
        <v>47</v>
      </c>
      <c r="B48" s="7" t="str">
        <f>'申込書（個人種目）'!Y69</f>
        <v/>
      </c>
      <c r="C48" s="7" t="str">
        <f>'申込書（個人種目）'!AJ69</f>
        <v xml:space="preserve"> </v>
      </c>
      <c r="D48" s="7" t="str">
        <f>'申込書（個人種目）'!AK69</f>
        <v xml:space="preserve"> </v>
      </c>
      <c r="E48" s="7" t="str">
        <f>'申込書（個人種目）'!AL69</f>
        <v/>
      </c>
      <c r="F48" s="7" t="str">
        <f>'申込書（個人種目）'!AM69</f>
        <v/>
      </c>
      <c r="G48" s="7" t="str">
        <f>'申込書（個人種目）'!AN69</f>
        <v/>
      </c>
      <c r="H48" s="7" t="str">
        <f>'申込書（個人種目）'!AO69</f>
        <v/>
      </c>
      <c r="I48" s="7" t="str">
        <f>'申込書（個人種目）'!AP69</f>
        <v/>
      </c>
      <c r="J48" s="7" t="str">
        <f>'申込書（個人種目）'!AQ69</f>
        <v/>
      </c>
      <c r="K48" s="7" t="str">
        <f>IF(ISBLANK('申込書（個人種目）'!AR54),"",'申込書（個人種目）'!AR54)</f>
        <v/>
      </c>
      <c r="O48" s="80" t="str">
        <f t="shared" si="4"/>
        <v/>
      </c>
      <c r="P48" s="80" t="str">
        <f t="shared" si="2"/>
        <v/>
      </c>
      <c r="Q48" s="80"/>
      <c r="R48" s="81" t="str">
        <f t="shared" si="5"/>
        <v/>
      </c>
      <c r="S48" s="81" t="str">
        <f t="shared" si="3"/>
        <v/>
      </c>
      <c r="T48" s="81"/>
    </row>
    <row r="49" spans="1:20" x14ac:dyDescent="0.15">
      <c r="A49" s="7">
        <v>48</v>
      </c>
      <c r="B49" s="7" t="str">
        <f>'申込書（個人種目）'!Y70</f>
        <v/>
      </c>
      <c r="C49" s="7" t="str">
        <f>'申込書（個人種目）'!AJ70</f>
        <v xml:space="preserve"> </v>
      </c>
      <c r="D49" s="7" t="str">
        <f>'申込書（個人種目）'!AK70</f>
        <v xml:space="preserve"> </v>
      </c>
      <c r="E49" s="7" t="str">
        <f>'申込書（個人種目）'!AL70</f>
        <v/>
      </c>
      <c r="F49" s="7" t="str">
        <f>'申込書（個人種目）'!AM70</f>
        <v/>
      </c>
      <c r="G49" s="7" t="str">
        <f>'申込書（個人種目）'!AN70</f>
        <v/>
      </c>
      <c r="H49" s="7" t="str">
        <f>'申込書（個人種目）'!AO70</f>
        <v/>
      </c>
      <c r="I49" s="7" t="str">
        <f>'申込書（個人種目）'!AP70</f>
        <v/>
      </c>
      <c r="J49" s="7" t="str">
        <f>'申込書（個人種目）'!AQ70</f>
        <v/>
      </c>
      <c r="K49" s="7" t="str">
        <f>IF(ISBLANK('申込書（個人種目）'!AR55),"",'申込書（個人種目）'!AR55)</f>
        <v/>
      </c>
      <c r="O49" s="80" t="str">
        <f t="shared" si="4"/>
        <v/>
      </c>
      <c r="P49" s="80" t="str">
        <f t="shared" si="2"/>
        <v/>
      </c>
      <c r="Q49" s="80"/>
      <c r="R49" s="81" t="str">
        <f t="shared" si="5"/>
        <v/>
      </c>
      <c r="S49" s="81" t="str">
        <f t="shared" si="3"/>
        <v/>
      </c>
      <c r="T49" s="81"/>
    </row>
    <row r="50" spans="1:20" x14ac:dyDescent="0.15">
      <c r="A50" s="7">
        <v>49</v>
      </c>
      <c r="B50" s="7" t="str">
        <f>'申込書（個人種目）'!Y71</f>
        <v/>
      </c>
      <c r="C50" s="7" t="str">
        <f>'申込書（個人種目）'!AJ71</f>
        <v xml:space="preserve"> </v>
      </c>
      <c r="D50" s="7" t="str">
        <f>'申込書（個人種目）'!AK71</f>
        <v xml:space="preserve"> </v>
      </c>
      <c r="E50" s="7" t="str">
        <f>'申込書（個人種目）'!AL71</f>
        <v/>
      </c>
      <c r="F50" s="7" t="str">
        <f>'申込書（個人種目）'!AM71</f>
        <v/>
      </c>
      <c r="G50" s="7" t="str">
        <f>'申込書（個人種目）'!AN71</f>
        <v/>
      </c>
      <c r="H50" s="7" t="str">
        <f>'申込書（個人種目）'!AO71</f>
        <v/>
      </c>
      <c r="I50" s="7" t="str">
        <f>'申込書（個人種目）'!AP71</f>
        <v/>
      </c>
      <c r="J50" s="7" t="str">
        <f>'申込書（個人種目）'!AQ71</f>
        <v/>
      </c>
      <c r="K50" s="7" t="str">
        <f>IF(ISBLANK('申込書（個人種目）'!AR56),"",'申込書（個人種目）'!AR56)</f>
        <v/>
      </c>
      <c r="O50" s="80" t="str">
        <f t="shared" si="4"/>
        <v/>
      </c>
      <c r="P50" s="80" t="str">
        <f t="shared" si="2"/>
        <v/>
      </c>
      <c r="Q50" s="80"/>
      <c r="R50" s="81" t="str">
        <f t="shared" si="5"/>
        <v/>
      </c>
      <c r="S50" s="81" t="str">
        <f t="shared" si="3"/>
        <v/>
      </c>
      <c r="T50" s="81"/>
    </row>
    <row r="51" spans="1:20" x14ac:dyDescent="0.15">
      <c r="A51" s="7">
        <v>50</v>
      </c>
      <c r="B51" s="7" t="str">
        <f>'申込書（個人種目）'!Y72</f>
        <v/>
      </c>
      <c r="C51" s="7" t="str">
        <f>'申込書（個人種目）'!AJ72</f>
        <v xml:space="preserve"> </v>
      </c>
      <c r="D51" s="7" t="str">
        <f>'申込書（個人種目）'!AK72</f>
        <v xml:space="preserve"> </v>
      </c>
      <c r="E51" s="7" t="str">
        <f>'申込書（個人種目）'!AL72</f>
        <v/>
      </c>
      <c r="F51" s="7" t="str">
        <f>'申込書（個人種目）'!AM72</f>
        <v/>
      </c>
      <c r="G51" s="7" t="str">
        <f>'申込書（個人種目）'!AN72</f>
        <v/>
      </c>
      <c r="H51" s="7" t="str">
        <f>'申込書（個人種目）'!AO72</f>
        <v/>
      </c>
      <c r="I51" s="7" t="str">
        <f>'申込書（個人種目）'!AP72</f>
        <v/>
      </c>
      <c r="J51" s="7" t="str">
        <f>'申込書（個人種目）'!AQ72</f>
        <v/>
      </c>
      <c r="K51" s="7" t="str">
        <f>IF(ISBLANK('申込書（個人種目）'!AR57),"",'申込書（個人種目）'!AR57)</f>
        <v/>
      </c>
      <c r="O51" s="80" t="str">
        <f t="shared" si="4"/>
        <v/>
      </c>
      <c r="P51" s="80" t="str">
        <f t="shared" si="2"/>
        <v/>
      </c>
      <c r="Q51" s="80"/>
      <c r="R51" s="81" t="str">
        <f t="shared" si="5"/>
        <v/>
      </c>
      <c r="S51" s="81" t="str">
        <f t="shared" si="3"/>
        <v/>
      </c>
      <c r="T51" s="81"/>
    </row>
    <row r="52" spans="1:20" x14ac:dyDescent="0.15">
      <c r="A52" s="7">
        <v>51</v>
      </c>
      <c r="B52" s="7" t="str">
        <f>'申込書（個人種目）'!Y89</f>
        <v/>
      </c>
      <c r="C52" s="7" t="str">
        <f>'申込書（個人種目）'!AJ89</f>
        <v xml:space="preserve"> </v>
      </c>
      <c r="D52" s="7" t="str">
        <f>'申込書（個人種目）'!AK89</f>
        <v xml:space="preserve"> </v>
      </c>
      <c r="E52" s="7" t="str">
        <f>'申込書（個人種目）'!AL89</f>
        <v/>
      </c>
      <c r="F52" s="7" t="str">
        <f>'申込書（個人種目）'!AM89</f>
        <v/>
      </c>
      <c r="G52" s="7" t="str">
        <f>'申込書（個人種目）'!AN89</f>
        <v/>
      </c>
      <c r="H52" s="7" t="str">
        <f>'申込書（個人種目）'!AO89</f>
        <v/>
      </c>
      <c r="I52" s="7" t="str">
        <f>'申込書（個人種目）'!AP89</f>
        <v/>
      </c>
      <c r="J52" s="7" t="str">
        <f>'申込書（個人種目）'!AQ89</f>
        <v/>
      </c>
      <c r="K52" s="7" t="str">
        <f>IF(ISBLANK('申込書（個人種目）'!AR58),"",'申込書（個人種目）'!AR58)</f>
        <v/>
      </c>
      <c r="O52" s="80" t="str">
        <f t="shared" si="4"/>
        <v/>
      </c>
      <c r="P52" s="80" t="str">
        <f t="shared" si="2"/>
        <v/>
      </c>
      <c r="Q52" s="80"/>
      <c r="R52" s="81" t="str">
        <f t="shared" si="5"/>
        <v/>
      </c>
      <c r="S52" s="81" t="str">
        <f t="shared" si="3"/>
        <v/>
      </c>
      <c r="T52" s="81"/>
    </row>
    <row r="53" spans="1:20" x14ac:dyDescent="0.15">
      <c r="A53" s="7">
        <v>52</v>
      </c>
      <c r="B53" s="7" t="str">
        <f>'申込書（個人種目）'!Y90</f>
        <v/>
      </c>
      <c r="C53" s="7" t="str">
        <f>'申込書（個人種目）'!AJ90</f>
        <v xml:space="preserve"> </v>
      </c>
      <c r="D53" s="7" t="str">
        <f>'申込書（個人種目）'!AK90</f>
        <v xml:space="preserve"> </v>
      </c>
      <c r="E53" s="7" t="str">
        <f>'申込書（個人種目）'!AL90</f>
        <v/>
      </c>
      <c r="F53" s="7" t="str">
        <f>'申込書（個人種目）'!AM90</f>
        <v/>
      </c>
      <c r="G53" s="7" t="str">
        <f>'申込書（個人種目）'!AN90</f>
        <v/>
      </c>
      <c r="H53" s="7" t="str">
        <f>'申込書（個人種目）'!AO90</f>
        <v/>
      </c>
      <c r="I53" s="7" t="str">
        <f>'申込書（個人種目）'!AP90</f>
        <v/>
      </c>
      <c r="J53" s="7" t="str">
        <f>'申込書（個人種目）'!AQ90</f>
        <v/>
      </c>
      <c r="K53" s="7" t="str">
        <f>IF(ISBLANK('申込書（個人種目）'!AR59),"",'申込書（個人種目）'!AR59)</f>
        <v/>
      </c>
      <c r="O53" s="80" t="str">
        <f t="shared" si="4"/>
        <v/>
      </c>
      <c r="P53" s="80" t="str">
        <f t="shared" si="2"/>
        <v/>
      </c>
      <c r="Q53" s="80"/>
      <c r="R53" s="81" t="str">
        <f t="shared" si="5"/>
        <v/>
      </c>
      <c r="S53" s="81" t="str">
        <f t="shared" si="3"/>
        <v/>
      </c>
      <c r="T53" s="81"/>
    </row>
    <row r="54" spans="1:20" x14ac:dyDescent="0.15">
      <c r="A54" s="7">
        <v>53</v>
      </c>
      <c r="B54" s="7" t="str">
        <f>'申込書（個人種目）'!Y91</f>
        <v/>
      </c>
      <c r="C54" s="7" t="str">
        <f>'申込書（個人種目）'!AJ91</f>
        <v xml:space="preserve"> </v>
      </c>
      <c r="D54" s="7" t="str">
        <f>'申込書（個人種目）'!AK91</f>
        <v xml:space="preserve"> </v>
      </c>
      <c r="E54" s="7" t="str">
        <f>'申込書（個人種目）'!AL91</f>
        <v/>
      </c>
      <c r="F54" s="7" t="str">
        <f>'申込書（個人種目）'!AM91</f>
        <v/>
      </c>
      <c r="G54" s="7" t="str">
        <f>'申込書（個人種目）'!AN91</f>
        <v/>
      </c>
      <c r="H54" s="7" t="str">
        <f>'申込書（個人種目）'!AO91</f>
        <v/>
      </c>
      <c r="I54" s="7" t="str">
        <f>'申込書（個人種目）'!AP91</f>
        <v/>
      </c>
      <c r="J54" s="7" t="str">
        <f>'申込書（個人種目）'!AQ91</f>
        <v/>
      </c>
      <c r="K54" s="7" t="str">
        <f>IF(ISBLANK('申込書（個人種目）'!AR60),"",'申込書（個人種目）'!AR60)</f>
        <v/>
      </c>
      <c r="O54" s="80" t="str">
        <f t="shared" si="4"/>
        <v/>
      </c>
      <c r="P54" s="80" t="str">
        <f t="shared" si="2"/>
        <v/>
      </c>
      <c r="Q54" s="80"/>
      <c r="R54" s="81" t="str">
        <f t="shared" si="5"/>
        <v/>
      </c>
      <c r="S54" s="81" t="str">
        <f t="shared" si="3"/>
        <v/>
      </c>
      <c r="T54" s="81"/>
    </row>
    <row r="55" spans="1:20" x14ac:dyDescent="0.15">
      <c r="A55" s="7">
        <v>54</v>
      </c>
      <c r="B55" s="7" t="str">
        <f>'申込書（個人種目）'!Y92</f>
        <v/>
      </c>
      <c r="C55" s="7" t="str">
        <f>'申込書（個人種目）'!AJ92</f>
        <v xml:space="preserve"> </v>
      </c>
      <c r="D55" s="7" t="str">
        <f>'申込書（個人種目）'!AK92</f>
        <v xml:space="preserve"> </v>
      </c>
      <c r="E55" s="7" t="str">
        <f>'申込書（個人種目）'!AL92</f>
        <v/>
      </c>
      <c r="F55" s="7" t="str">
        <f>'申込書（個人種目）'!AM92</f>
        <v/>
      </c>
      <c r="G55" s="7" t="str">
        <f>'申込書（個人種目）'!AN92</f>
        <v/>
      </c>
      <c r="H55" s="7" t="str">
        <f>'申込書（個人種目）'!AO92</f>
        <v/>
      </c>
      <c r="I55" s="7" t="str">
        <f>'申込書（個人種目）'!AP92</f>
        <v/>
      </c>
      <c r="J55" s="7" t="str">
        <f>'申込書（個人種目）'!AQ92</f>
        <v/>
      </c>
      <c r="K55" s="7" t="str">
        <f>IF(ISBLANK('申込書（個人種目）'!AR61),"",'申込書（個人種目）'!AR61)</f>
        <v/>
      </c>
      <c r="O55" s="80" t="str">
        <f t="shared" si="4"/>
        <v/>
      </c>
      <c r="P55" s="80" t="str">
        <f t="shared" si="2"/>
        <v/>
      </c>
      <c r="Q55" s="80"/>
      <c r="R55" s="81" t="str">
        <f t="shared" si="5"/>
        <v/>
      </c>
      <c r="S55" s="81" t="str">
        <f t="shared" si="3"/>
        <v/>
      </c>
      <c r="T55" s="81"/>
    </row>
    <row r="56" spans="1:20" x14ac:dyDescent="0.15">
      <c r="A56" s="7">
        <v>55</v>
      </c>
      <c r="B56" s="7" t="str">
        <f>'申込書（個人種目）'!Y93</f>
        <v/>
      </c>
      <c r="C56" s="7" t="str">
        <f>'申込書（個人種目）'!AJ93</f>
        <v xml:space="preserve"> </v>
      </c>
      <c r="D56" s="7" t="str">
        <f>'申込書（個人種目）'!AK93</f>
        <v xml:space="preserve"> </v>
      </c>
      <c r="E56" s="7" t="str">
        <f>'申込書（個人種目）'!AL93</f>
        <v/>
      </c>
      <c r="F56" s="7" t="str">
        <f>'申込書（個人種目）'!AM93</f>
        <v/>
      </c>
      <c r="G56" s="7" t="str">
        <f>'申込書（個人種目）'!AN93</f>
        <v/>
      </c>
      <c r="H56" s="7" t="str">
        <f>'申込書（個人種目）'!AO93</f>
        <v/>
      </c>
      <c r="I56" s="7" t="str">
        <f>'申込書（個人種目）'!AP93</f>
        <v/>
      </c>
      <c r="J56" s="7" t="str">
        <f>'申込書（個人種目）'!AQ93</f>
        <v/>
      </c>
      <c r="K56" s="7" t="str">
        <f>IF(ISBLANK('申込書（個人種目）'!AR62),"",'申込書（個人種目）'!AR62)</f>
        <v/>
      </c>
      <c r="O56" s="80" t="str">
        <f t="shared" si="4"/>
        <v/>
      </c>
      <c r="P56" s="80" t="str">
        <f t="shared" si="2"/>
        <v/>
      </c>
      <c r="Q56" s="80"/>
      <c r="R56" s="81" t="str">
        <f t="shared" si="5"/>
        <v/>
      </c>
      <c r="S56" s="81" t="str">
        <f t="shared" si="3"/>
        <v/>
      </c>
      <c r="T56" s="81"/>
    </row>
    <row r="57" spans="1:20" x14ac:dyDescent="0.15">
      <c r="A57" s="7">
        <v>56</v>
      </c>
      <c r="B57" s="7" t="str">
        <f>'申込書（個人種目）'!Y94</f>
        <v/>
      </c>
      <c r="C57" s="7" t="str">
        <f>'申込書（個人種目）'!AJ94</f>
        <v xml:space="preserve"> </v>
      </c>
      <c r="D57" s="7" t="str">
        <f>'申込書（個人種目）'!AK94</f>
        <v xml:space="preserve"> </v>
      </c>
      <c r="E57" s="7" t="str">
        <f>'申込書（個人種目）'!AL94</f>
        <v/>
      </c>
      <c r="F57" s="7" t="str">
        <f>'申込書（個人種目）'!AM94</f>
        <v/>
      </c>
      <c r="G57" s="7" t="str">
        <f>'申込書（個人種目）'!AN94</f>
        <v/>
      </c>
      <c r="H57" s="7" t="str">
        <f>'申込書（個人種目）'!AO94</f>
        <v/>
      </c>
      <c r="I57" s="7" t="str">
        <f>'申込書（個人種目）'!AP94</f>
        <v/>
      </c>
      <c r="J57" s="7" t="str">
        <f>'申込書（個人種目）'!AQ94</f>
        <v/>
      </c>
      <c r="K57" s="7" t="str">
        <f>IF(ISBLANK('申込書（個人種目）'!AR63),"",'申込書（個人種目）'!AR63)</f>
        <v/>
      </c>
      <c r="O57" s="80" t="str">
        <f t="shared" si="4"/>
        <v/>
      </c>
      <c r="P57" s="80" t="str">
        <f t="shared" si="2"/>
        <v/>
      </c>
      <c r="Q57" s="80"/>
      <c r="R57" s="81" t="str">
        <f t="shared" si="5"/>
        <v/>
      </c>
      <c r="S57" s="81" t="str">
        <f t="shared" si="3"/>
        <v/>
      </c>
      <c r="T57" s="81"/>
    </row>
    <row r="58" spans="1:20" x14ac:dyDescent="0.15">
      <c r="A58" s="7">
        <v>57</v>
      </c>
      <c r="B58" s="7" t="str">
        <f>'申込書（個人種目）'!Y95</f>
        <v/>
      </c>
      <c r="C58" s="7" t="str">
        <f>'申込書（個人種目）'!AJ95</f>
        <v xml:space="preserve"> </v>
      </c>
      <c r="D58" s="7" t="str">
        <f>'申込書（個人種目）'!AK95</f>
        <v xml:space="preserve"> </v>
      </c>
      <c r="E58" s="7" t="str">
        <f>'申込書（個人種目）'!AL95</f>
        <v/>
      </c>
      <c r="F58" s="7" t="str">
        <f>'申込書（個人種目）'!AM95</f>
        <v/>
      </c>
      <c r="G58" s="7" t="str">
        <f>'申込書（個人種目）'!AN95</f>
        <v/>
      </c>
      <c r="H58" s="7" t="str">
        <f>'申込書（個人種目）'!AO95</f>
        <v/>
      </c>
      <c r="I58" s="7" t="str">
        <f>'申込書（個人種目）'!AP95</f>
        <v/>
      </c>
      <c r="J58" s="7" t="str">
        <f>'申込書（個人種目）'!AQ95</f>
        <v/>
      </c>
      <c r="K58" s="7" t="str">
        <f>IF(ISBLANK('申込書（個人種目）'!AR64),"",'申込書（個人種目）'!AR64)</f>
        <v/>
      </c>
      <c r="O58" s="80" t="str">
        <f t="shared" si="4"/>
        <v/>
      </c>
      <c r="P58" s="80" t="str">
        <f t="shared" si="2"/>
        <v/>
      </c>
      <c r="Q58" s="80"/>
      <c r="R58" s="81" t="str">
        <f t="shared" si="5"/>
        <v/>
      </c>
      <c r="S58" s="81" t="str">
        <f t="shared" si="3"/>
        <v/>
      </c>
      <c r="T58" s="81"/>
    </row>
    <row r="59" spans="1:20" x14ac:dyDescent="0.15">
      <c r="A59" s="7">
        <v>58</v>
      </c>
      <c r="B59" s="7" t="str">
        <f>'申込書（個人種目）'!Y96</f>
        <v/>
      </c>
      <c r="C59" s="7" t="str">
        <f>'申込書（個人種目）'!AJ96</f>
        <v xml:space="preserve"> </v>
      </c>
      <c r="D59" s="7" t="str">
        <f>'申込書（個人種目）'!AK96</f>
        <v xml:space="preserve"> </v>
      </c>
      <c r="E59" s="7" t="str">
        <f>'申込書（個人種目）'!AL96</f>
        <v/>
      </c>
      <c r="F59" s="7" t="str">
        <f>'申込書（個人種目）'!AM96</f>
        <v/>
      </c>
      <c r="G59" s="7" t="str">
        <f>'申込書（個人種目）'!AN96</f>
        <v/>
      </c>
      <c r="H59" s="7" t="str">
        <f>'申込書（個人種目）'!AO96</f>
        <v/>
      </c>
      <c r="I59" s="7" t="str">
        <f>'申込書（個人種目）'!AP96</f>
        <v/>
      </c>
      <c r="J59" s="7" t="str">
        <f>'申込書（個人種目）'!AQ96</f>
        <v/>
      </c>
      <c r="K59" s="7" t="str">
        <f>IF(ISBLANK('申込書（個人種目）'!AR65),"",'申込書（個人種目）'!AR65)</f>
        <v/>
      </c>
      <c r="O59" s="80" t="str">
        <f t="shared" si="4"/>
        <v/>
      </c>
      <c r="P59" s="80" t="str">
        <f t="shared" si="2"/>
        <v/>
      </c>
      <c r="Q59" s="80"/>
      <c r="R59" s="81" t="str">
        <f t="shared" si="5"/>
        <v/>
      </c>
      <c r="S59" s="81" t="str">
        <f t="shared" si="3"/>
        <v/>
      </c>
      <c r="T59" s="81"/>
    </row>
    <row r="60" spans="1:20" x14ac:dyDescent="0.15">
      <c r="A60" s="7">
        <v>59</v>
      </c>
      <c r="B60" s="7" t="str">
        <f>'申込書（個人種目）'!Y97</f>
        <v/>
      </c>
      <c r="C60" s="7" t="str">
        <f>'申込書（個人種目）'!AJ97</f>
        <v xml:space="preserve"> </v>
      </c>
      <c r="D60" s="7" t="str">
        <f>'申込書（個人種目）'!AK97</f>
        <v xml:space="preserve"> </v>
      </c>
      <c r="E60" s="7" t="str">
        <f>'申込書（個人種目）'!AL97</f>
        <v/>
      </c>
      <c r="F60" s="7" t="str">
        <f>'申込書（個人種目）'!AM97</f>
        <v/>
      </c>
      <c r="G60" s="7" t="str">
        <f>'申込書（個人種目）'!AN97</f>
        <v/>
      </c>
      <c r="H60" s="7" t="str">
        <f>'申込書（個人種目）'!AO97</f>
        <v/>
      </c>
      <c r="I60" s="7" t="str">
        <f>'申込書（個人種目）'!AP97</f>
        <v/>
      </c>
      <c r="J60" s="7" t="str">
        <f>'申込書（個人種目）'!AQ97</f>
        <v/>
      </c>
      <c r="K60" s="7" t="str">
        <f>IF(ISBLANK('申込書（個人種目）'!AR66),"",'申込書（個人種目）'!AR66)</f>
        <v/>
      </c>
      <c r="O60" s="80" t="str">
        <f t="shared" si="4"/>
        <v/>
      </c>
      <c r="P60" s="80" t="str">
        <f t="shared" si="2"/>
        <v/>
      </c>
      <c r="Q60" s="80"/>
      <c r="R60" s="81" t="str">
        <f t="shared" si="5"/>
        <v/>
      </c>
      <c r="S60" s="81" t="str">
        <f t="shared" si="3"/>
        <v/>
      </c>
      <c r="T60" s="81"/>
    </row>
    <row r="61" spans="1:20" x14ac:dyDescent="0.15">
      <c r="A61" s="7">
        <v>60</v>
      </c>
      <c r="B61" s="7" t="str">
        <f>'申込書（個人種目）'!Y98</f>
        <v/>
      </c>
      <c r="C61" s="7" t="str">
        <f>'申込書（個人種目）'!AJ98</f>
        <v xml:space="preserve"> </v>
      </c>
      <c r="D61" s="7" t="str">
        <f>'申込書（個人種目）'!AK98</f>
        <v xml:space="preserve"> </v>
      </c>
      <c r="E61" s="7" t="str">
        <f>'申込書（個人種目）'!AL98</f>
        <v/>
      </c>
      <c r="F61" s="7" t="str">
        <f>'申込書（個人種目）'!AM98</f>
        <v/>
      </c>
      <c r="G61" s="7" t="str">
        <f>'申込書（個人種目）'!AN98</f>
        <v/>
      </c>
      <c r="H61" s="7" t="str">
        <f>'申込書（個人種目）'!AO98</f>
        <v/>
      </c>
      <c r="I61" s="7" t="str">
        <f>'申込書（個人種目）'!AP98</f>
        <v/>
      </c>
      <c r="J61" s="7" t="str">
        <f>'申込書（個人種目）'!AQ98</f>
        <v/>
      </c>
      <c r="K61" s="7" t="str">
        <f>IF(ISBLANK('申込書（個人種目）'!AR67),"",'申込書（個人種目）'!AR67)</f>
        <v/>
      </c>
      <c r="O61" s="80" t="str">
        <f t="shared" si="4"/>
        <v/>
      </c>
      <c r="P61" s="80" t="str">
        <f t="shared" si="2"/>
        <v/>
      </c>
      <c r="Q61" s="80"/>
      <c r="R61" s="81" t="str">
        <f t="shared" si="5"/>
        <v/>
      </c>
      <c r="S61" s="81" t="str">
        <f t="shared" si="3"/>
        <v/>
      </c>
      <c r="T61" s="81"/>
    </row>
    <row r="62" spans="1:20" x14ac:dyDescent="0.15">
      <c r="A62" s="7">
        <v>61</v>
      </c>
      <c r="B62" s="7" t="str">
        <f>'申込書（個人種目）'!Y99</f>
        <v/>
      </c>
      <c r="C62" s="7" t="str">
        <f>'申込書（個人種目）'!AJ99</f>
        <v xml:space="preserve"> </v>
      </c>
      <c r="D62" s="7" t="str">
        <f>'申込書（個人種目）'!AK99</f>
        <v xml:space="preserve"> </v>
      </c>
      <c r="E62" s="7" t="str">
        <f>'申込書（個人種目）'!AL99</f>
        <v/>
      </c>
      <c r="F62" s="7" t="str">
        <f>'申込書（個人種目）'!AM99</f>
        <v/>
      </c>
      <c r="G62" s="7" t="str">
        <f>'申込書（個人種目）'!AN99</f>
        <v/>
      </c>
      <c r="H62" s="7" t="str">
        <f>'申込書（個人種目）'!AO99</f>
        <v/>
      </c>
      <c r="I62" s="7" t="str">
        <f>'申込書（個人種目）'!AP99</f>
        <v/>
      </c>
      <c r="J62" s="7" t="str">
        <f>'申込書（個人種目）'!AQ99</f>
        <v/>
      </c>
      <c r="K62" s="7" t="str">
        <f>IF(ISBLANK('申込書（個人種目）'!AR68),"",'申込書（個人種目）'!AR68)</f>
        <v/>
      </c>
      <c r="O62" s="80" t="str">
        <f t="shared" si="4"/>
        <v/>
      </c>
      <c r="P62" s="80" t="str">
        <f t="shared" si="2"/>
        <v/>
      </c>
      <c r="Q62" s="80"/>
      <c r="R62" s="81" t="str">
        <f t="shared" si="5"/>
        <v/>
      </c>
      <c r="S62" s="81" t="str">
        <f t="shared" si="3"/>
        <v/>
      </c>
      <c r="T62" s="81"/>
    </row>
    <row r="63" spans="1:20" x14ac:dyDescent="0.15">
      <c r="A63" s="7">
        <v>62</v>
      </c>
      <c r="B63" s="7" t="str">
        <f>'申込書（個人種目）'!Y100</f>
        <v/>
      </c>
      <c r="C63" s="7" t="str">
        <f>'申込書（個人種目）'!AJ100</f>
        <v xml:space="preserve"> </v>
      </c>
      <c r="D63" s="7" t="str">
        <f>'申込書（個人種目）'!AK100</f>
        <v xml:space="preserve"> </v>
      </c>
      <c r="E63" s="7" t="str">
        <f>'申込書（個人種目）'!AL100</f>
        <v/>
      </c>
      <c r="F63" s="7" t="str">
        <f>'申込書（個人種目）'!AM100</f>
        <v/>
      </c>
      <c r="G63" s="7" t="str">
        <f>'申込書（個人種目）'!AN100</f>
        <v/>
      </c>
      <c r="H63" s="7" t="str">
        <f>'申込書（個人種目）'!AO100</f>
        <v/>
      </c>
      <c r="I63" s="7" t="str">
        <f>'申込書（個人種目）'!AP100</f>
        <v/>
      </c>
      <c r="J63" s="7" t="str">
        <f>'申込書（個人種目）'!AQ100</f>
        <v/>
      </c>
      <c r="K63" s="7" t="str">
        <f>IF(ISBLANK('申込書（個人種目）'!AR69),"",'申込書（個人種目）'!AR69)</f>
        <v/>
      </c>
      <c r="O63" s="80" t="str">
        <f t="shared" si="4"/>
        <v/>
      </c>
      <c r="P63" s="80" t="str">
        <f t="shared" si="2"/>
        <v/>
      </c>
      <c r="Q63" s="80"/>
      <c r="R63" s="81" t="str">
        <f t="shared" si="5"/>
        <v/>
      </c>
      <c r="S63" s="81" t="str">
        <f t="shared" si="3"/>
        <v/>
      </c>
      <c r="T63" s="81"/>
    </row>
    <row r="64" spans="1:20" x14ac:dyDescent="0.15">
      <c r="A64" s="7">
        <v>63</v>
      </c>
      <c r="B64" s="7" t="str">
        <f>'申込書（個人種目）'!Y101</f>
        <v/>
      </c>
      <c r="C64" s="7" t="str">
        <f>'申込書（個人種目）'!AJ101</f>
        <v xml:space="preserve"> </v>
      </c>
      <c r="D64" s="7" t="str">
        <f>'申込書（個人種目）'!AK101</f>
        <v xml:space="preserve"> </v>
      </c>
      <c r="E64" s="7" t="str">
        <f>'申込書（個人種目）'!AL101</f>
        <v/>
      </c>
      <c r="F64" s="7" t="str">
        <f>'申込書（個人種目）'!AM101</f>
        <v/>
      </c>
      <c r="G64" s="7" t="str">
        <f>'申込書（個人種目）'!AN101</f>
        <v/>
      </c>
      <c r="H64" s="7" t="str">
        <f>'申込書（個人種目）'!AO101</f>
        <v/>
      </c>
      <c r="I64" s="7" t="str">
        <f>'申込書（個人種目）'!AP101</f>
        <v/>
      </c>
      <c r="J64" s="7" t="str">
        <f>'申込書（個人種目）'!AQ101</f>
        <v/>
      </c>
      <c r="K64" s="7" t="str">
        <f>IF(ISBLANK('申込書（個人種目）'!AR70),"",'申込書（個人種目）'!AR70)</f>
        <v/>
      </c>
      <c r="O64" s="80" t="str">
        <f t="shared" si="4"/>
        <v/>
      </c>
      <c r="P64" s="80" t="str">
        <f t="shared" si="2"/>
        <v/>
      </c>
      <c r="Q64" s="80"/>
      <c r="R64" s="81" t="str">
        <f t="shared" si="5"/>
        <v/>
      </c>
      <c r="S64" s="81" t="str">
        <f t="shared" si="3"/>
        <v/>
      </c>
      <c r="T64" s="81"/>
    </row>
    <row r="65" spans="1:20" x14ac:dyDescent="0.15">
      <c r="A65" s="7">
        <v>64</v>
      </c>
      <c r="B65" s="7" t="str">
        <f>'申込書（個人種目）'!Y102</f>
        <v/>
      </c>
      <c r="C65" s="7" t="str">
        <f>'申込書（個人種目）'!AJ102</f>
        <v xml:space="preserve"> </v>
      </c>
      <c r="D65" s="7" t="str">
        <f>'申込書（個人種目）'!AK102</f>
        <v xml:space="preserve"> </v>
      </c>
      <c r="E65" s="7" t="str">
        <f>'申込書（個人種目）'!AL102</f>
        <v/>
      </c>
      <c r="F65" s="7" t="str">
        <f>'申込書（個人種目）'!AM102</f>
        <v/>
      </c>
      <c r="G65" s="7" t="str">
        <f>'申込書（個人種目）'!AN102</f>
        <v/>
      </c>
      <c r="H65" s="7" t="str">
        <f>'申込書（個人種目）'!AO102</f>
        <v/>
      </c>
      <c r="I65" s="7" t="str">
        <f>'申込書（個人種目）'!AP102</f>
        <v/>
      </c>
      <c r="J65" s="7" t="str">
        <f>'申込書（個人種目）'!AQ102</f>
        <v/>
      </c>
      <c r="K65" s="7" t="str">
        <f>IF(ISBLANK('申込書（個人種目）'!AR71),"",'申込書（個人種目）'!AR71)</f>
        <v/>
      </c>
      <c r="O65" s="80" t="str">
        <f t="shared" si="4"/>
        <v/>
      </c>
      <c r="P65" s="80" t="str">
        <f t="shared" si="2"/>
        <v/>
      </c>
      <c r="Q65" s="80"/>
      <c r="R65" s="81" t="str">
        <f t="shared" si="5"/>
        <v/>
      </c>
      <c r="S65" s="81" t="str">
        <f t="shared" si="3"/>
        <v/>
      </c>
      <c r="T65" s="81"/>
    </row>
    <row r="66" spans="1:20" x14ac:dyDescent="0.15">
      <c r="A66" s="7">
        <v>65</v>
      </c>
      <c r="B66" s="7" t="str">
        <f>'申込書（個人種目）'!Y103</f>
        <v/>
      </c>
      <c r="C66" s="7" t="str">
        <f>'申込書（個人種目）'!AJ103</f>
        <v xml:space="preserve"> </v>
      </c>
      <c r="D66" s="7" t="str">
        <f>'申込書（個人種目）'!AK103</f>
        <v xml:space="preserve"> </v>
      </c>
      <c r="E66" s="7" t="str">
        <f>'申込書（個人種目）'!AL103</f>
        <v/>
      </c>
      <c r="F66" s="7" t="str">
        <f>'申込書（個人種目）'!AM103</f>
        <v/>
      </c>
      <c r="G66" s="7" t="str">
        <f>'申込書（個人種目）'!AN103</f>
        <v/>
      </c>
      <c r="H66" s="7" t="str">
        <f>'申込書（個人種目）'!AO103</f>
        <v/>
      </c>
      <c r="I66" s="7" t="str">
        <f>'申込書（個人種目）'!AP103</f>
        <v/>
      </c>
      <c r="J66" s="7" t="str">
        <f>'申込書（個人種目）'!AQ103</f>
        <v/>
      </c>
      <c r="K66" s="7" t="str">
        <f>IF(ISBLANK('申込書（個人種目）'!AR72),"",'申込書（個人種目）'!AR72)</f>
        <v/>
      </c>
      <c r="O66" s="80" t="str">
        <f t="shared" ref="O66:O97" si="6">IF(B66="","",IF(B66&lt;200000000,B66,""))</f>
        <v/>
      </c>
      <c r="P66" s="80" t="str">
        <f t="shared" si="2"/>
        <v/>
      </c>
      <c r="Q66" s="80"/>
      <c r="R66" s="81" t="str">
        <f t="shared" ref="R66:R97" si="7">IF(B66="","",IF(B66&gt;200000000,B66,""))</f>
        <v/>
      </c>
      <c r="S66" s="81" t="str">
        <f t="shared" si="3"/>
        <v/>
      </c>
      <c r="T66" s="81"/>
    </row>
    <row r="67" spans="1:20" x14ac:dyDescent="0.15">
      <c r="A67" s="7">
        <v>66</v>
      </c>
      <c r="B67" s="7" t="str">
        <f>'申込書（個人種目）'!Y104</f>
        <v/>
      </c>
      <c r="C67" s="7" t="str">
        <f>'申込書（個人種目）'!AJ104</f>
        <v xml:space="preserve"> </v>
      </c>
      <c r="D67" s="7" t="str">
        <f>'申込書（個人種目）'!AK104</f>
        <v xml:space="preserve"> </v>
      </c>
      <c r="E67" s="7" t="str">
        <f>'申込書（個人種目）'!AL104</f>
        <v/>
      </c>
      <c r="F67" s="7" t="str">
        <f>'申込書（個人種目）'!AM104</f>
        <v/>
      </c>
      <c r="G67" s="7" t="str">
        <f>'申込書（個人種目）'!AN104</f>
        <v/>
      </c>
      <c r="H67" s="7" t="str">
        <f>'申込書（個人種目）'!AO104</f>
        <v/>
      </c>
      <c r="I67" s="7" t="str">
        <f>'申込書（個人種目）'!AP104</f>
        <v/>
      </c>
      <c r="J67" s="7" t="str">
        <f>'申込書（個人種目）'!AQ104</f>
        <v/>
      </c>
      <c r="K67" s="7" t="str">
        <f>IF(ISBLANK('申込書（個人種目）'!AR73),"",'申込書（個人種目）'!AR73)</f>
        <v/>
      </c>
      <c r="O67" s="80" t="str">
        <f t="shared" si="6"/>
        <v/>
      </c>
      <c r="P67" s="80" t="str">
        <f t="shared" ref="P67:P130" si="8">IF(O67="","",1/COUNTIF($O$2:$O$149,O67))</f>
        <v/>
      </c>
      <c r="Q67" s="80"/>
      <c r="R67" s="81" t="str">
        <f t="shared" si="7"/>
        <v/>
      </c>
      <c r="S67" s="81" t="str">
        <f t="shared" ref="S67:S130" si="9">IF(R67="","",1/COUNTIF($R$2:$R$149,R67))</f>
        <v/>
      </c>
      <c r="T67" s="81"/>
    </row>
    <row r="68" spans="1:20" x14ac:dyDescent="0.15">
      <c r="A68" s="7">
        <v>67</v>
      </c>
      <c r="B68" s="7" t="str">
        <f>'申込書（個人種目）'!Y105</f>
        <v/>
      </c>
      <c r="C68" s="7" t="str">
        <f>'申込書（個人種目）'!AJ105</f>
        <v xml:space="preserve"> </v>
      </c>
      <c r="D68" s="7" t="str">
        <f>'申込書（個人種目）'!AK105</f>
        <v xml:space="preserve"> </v>
      </c>
      <c r="E68" s="7" t="str">
        <f>'申込書（個人種目）'!AL105</f>
        <v/>
      </c>
      <c r="F68" s="7" t="str">
        <f>'申込書（個人種目）'!AM105</f>
        <v/>
      </c>
      <c r="G68" s="7" t="str">
        <f>'申込書（個人種目）'!AN105</f>
        <v/>
      </c>
      <c r="H68" s="7" t="str">
        <f>'申込書（個人種目）'!AO105</f>
        <v/>
      </c>
      <c r="I68" s="7" t="str">
        <f>'申込書（個人種目）'!AP105</f>
        <v/>
      </c>
      <c r="J68" s="7" t="str">
        <f>'申込書（個人種目）'!AQ105</f>
        <v/>
      </c>
      <c r="K68" s="7" t="str">
        <f>IF(ISBLANK('申込書（個人種目）'!AR74),"",'申込書（個人種目）'!AR74)</f>
        <v/>
      </c>
      <c r="O68" s="80" t="str">
        <f t="shared" si="6"/>
        <v/>
      </c>
      <c r="P68" s="80" t="str">
        <f t="shared" si="8"/>
        <v/>
      </c>
      <c r="Q68" s="80"/>
      <c r="R68" s="81" t="str">
        <f t="shared" si="7"/>
        <v/>
      </c>
      <c r="S68" s="81" t="str">
        <f t="shared" si="9"/>
        <v/>
      </c>
      <c r="T68" s="81"/>
    </row>
    <row r="69" spans="1:20" x14ac:dyDescent="0.15">
      <c r="A69" s="7">
        <v>68</v>
      </c>
      <c r="B69" s="7" t="str">
        <f>'申込書（個人種目）'!Y106</f>
        <v/>
      </c>
      <c r="C69" s="7" t="str">
        <f>'申込書（個人種目）'!AJ106</f>
        <v xml:space="preserve"> </v>
      </c>
      <c r="D69" s="7" t="str">
        <f>'申込書（個人種目）'!AK106</f>
        <v xml:space="preserve"> </v>
      </c>
      <c r="E69" s="7" t="str">
        <f>'申込書（個人種目）'!AL106</f>
        <v/>
      </c>
      <c r="F69" s="7" t="str">
        <f>'申込書（個人種目）'!AM106</f>
        <v/>
      </c>
      <c r="G69" s="7" t="str">
        <f>'申込書（個人種目）'!AN106</f>
        <v/>
      </c>
      <c r="H69" s="7" t="str">
        <f>'申込書（個人種目）'!AO106</f>
        <v/>
      </c>
      <c r="I69" s="7" t="str">
        <f>'申込書（個人種目）'!AP106</f>
        <v/>
      </c>
      <c r="J69" s="7" t="str">
        <f>'申込書（個人種目）'!AQ106</f>
        <v/>
      </c>
      <c r="K69" s="7" t="str">
        <f>IF(ISBLANK('申込書（個人種目）'!AR75),"",'申込書（個人種目）'!AR75)</f>
        <v/>
      </c>
      <c r="O69" s="80" t="str">
        <f t="shared" si="6"/>
        <v/>
      </c>
      <c r="P69" s="80" t="str">
        <f t="shared" si="8"/>
        <v/>
      </c>
      <c r="Q69" s="80"/>
      <c r="R69" s="81" t="str">
        <f t="shared" si="7"/>
        <v/>
      </c>
      <c r="S69" s="81" t="str">
        <f t="shared" si="9"/>
        <v/>
      </c>
      <c r="T69" s="81"/>
    </row>
    <row r="70" spans="1:20" x14ac:dyDescent="0.15">
      <c r="A70" s="7">
        <v>69</v>
      </c>
      <c r="B70" s="7" t="str">
        <f>'申込書（個人種目）'!Y107</f>
        <v/>
      </c>
      <c r="C70" s="7" t="str">
        <f>'申込書（個人種目）'!AJ107</f>
        <v xml:space="preserve"> </v>
      </c>
      <c r="D70" s="7" t="str">
        <f>'申込書（個人種目）'!AK107</f>
        <v xml:space="preserve"> </v>
      </c>
      <c r="E70" s="7" t="str">
        <f>'申込書（個人種目）'!AL107</f>
        <v/>
      </c>
      <c r="F70" s="7" t="str">
        <f>'申込書（個人種目）'!AM107</f>
        <v/>
      </c>
      <c r="G70" s="7" t="str">
        <f>'申込書（個人種目）'!AN107</f>
        <v/>
      </c>
      <c r="H70" s="7" t="str">
        <f>'申込書（個人種目）'!AO107</f>
        <v/>
      </c>
      <c r="I70" s="7" t="str">
        <f>'申込書（個人種目）'!AP107</f>
        <v/>
      </c>
      <c r="J70" s="7" t="str">
        <f>'申込書（個人種目）'!AQ107</f>
        <v/>
      </c>
      <c r="K70" s="7" t="str">
        <f>IF(ISBLANK('申込書（個人種目）'!AR76),"",'申込書（個人種目）'!AR76)</f>
        <v/>
      </c>
      <c r="O70" s="80" t="str">
        <f t="shared" si="6"/>
        <v/>
      </c>
      <c r="P70" s="80" t="str">
        <f t="shared" si="8"/>
        <v/>
      </c>
      <c r="Q70" s="80"/>
      <c r="R70" s="81" t="str">
        <f t="shared" si="7"/>
        <v/>
      </c>
      <c r="S70" s="81" t="str">
        <f t="shared" si="9"/>
        <v/>
      </c>
      <c r="T70" s="81"/>
    </row>
    <row r="71" spans="1:20" x14ac:dyDescent="0.15">
      <c r="A71" s="7">
        <v>70</v>
      </c>
      <c r="B71" s="7" t="str">
        <f>'申込書（個人種目）'!Y108</f>
        <v/>
      </c>
      <c r="C71" s="7" t="str">
        <f>'申込書（個人種目）'!AJ108</f>
        <v xml:space="preserve"> </v>
      </c>
      <c r="D71" s="7" t="str">
        <f>'申込書（個人種目）'!AK108</f>
        <v xml:space="preserve"> </v>
      </c>
      <c r="E71" s="7" t="str">
        <f>'申込書（個人種目）'!AL108</f>
        <v/>
      </c>
      <c r="F71" s="7" t="str">
        <f>'申込書（個人種目）'!AM108</f>
        <v/>
      </c>
      <c r="G71" s="7" t="str">
        <f>'申込書（個人種目）'!AN108</f>
        <v/>
      </c>
      <c r="H71" s="7" t="str">
        <f>'申込書（個人種目）'!AO108</f>
        <v/>
      </c>
      <c r="I71" s="7" t="str">
        <f>'申込書（個人種目）'!AP108</f>
        <v/>
      </c>
      <c r="J71" s="7" t="str">
        <f>'申込書（個人種目）'!AQ108</f>
        <v/>
      </c>
      <c r="K71" s="7" t="str">
        <f>IF(ISBLANK('申込書（個人種目）'!AR77),"",'申込書（個人種目）'!AR77)</f>
        <v/>
      </c>
      <c r="O71" s="80" t="str">
        <f t="shared" si="6"/>
        <v/>
      </c>
      <c r="P71" s="80" t="str">
        <f t="shared" si="8"/>
        <v/>
      </c>
      <c r="Q71" s="80"/>
      <c r="R71" s="81" t="str">
        <f t="shared" si="7"/>
        <v/>
      </c>
      <c r="S71" s="81" t="str">
        <f t="shared" si="9"/>
        <v/>
      </c>
      <c r="T71" s="81"/>
    </row>
    <row r="72" spans="1:20" x14ac:dyDescent="0.15">
      <c r="A72" s="7">
        <v>71</v>
      </c>
      <c r="B72" s="7" t="str">
        <f>'申込書（個人種目）'!Y109</f>
        <v/>
      </c>
      <c r="C72" s="7" t="str">
        <f>'申込書（個人種目）'!AJ109</f>
        <v xml:space="preserve"> </v>
      </c>
      <c r="D72" s="7" t="str">
        <f>'申込書（個人種目）'!AK109</f>
        <v xml:space="preserve"> </v>
      </c>
      <c r="E72" s="7" t="str">
        <f>'申込書（個人種目）'!AL109</f>
        <v/>
      </c>
      <c r="F72" s="7" t="str">
        <f>'申込書（個人種目）'!AM109</f>
        <v/>
      </c>
      <c r="G72" s="7" t="str">
        <f>'申込書（個人種目）'!AN109</f>
        <v/>
      </c>
      <c r="H72" s="7" t="str">
        <f>'申込書（個人種目）'!AO109</f>
        <v/>
      </c>
      <c r="I72" s="7" t="str">
        <f>'申込書（個人種目）'!AP109</f>
        <v/>
      </c>
      <c r="J72" s="7" t="str">
        <f>'申込書（個人種目）'!AQ109</f>
        <v/>
      </c>
      <c r="K72" s="7" t="str">
        <f>IF(ISBLANK('申込書（個人種目）'!AR78),"",'申込書（個人種目）'!AR78)</f>
        <v/>
      </c>
      <c r="O72" s="80" t="str">
        <f t="shared" si="6"/>
        <v/>
      </c>
      <c r="P72" s="80" t="str">
        <f t="shared" si="8"/>
        <v/>
      </c>
      <c r="Q72" s="80"/>
      <c r="R72" s="81" t="str">
        <f t="shared" si="7"/>
        <v/>
      </c>
      <c r="S72" s="81" t="str">
        <f t="shared" si="9"/>
        <v/>
      </c>
      <c r="T72" s="81"/>
    </row>
    <row r="73" spans="1:20" x14ac:dyDescent="0.15">
      <c r="A73" s="7">
        <v>72</v>
      </c>
      <c r="B73" s="7" t="str">
        <f>'申込書（個人種目）'!Y110</f>
        <v/>
      </c>
      <c r="C73" s="7" t="str">
        <f>'申込書（個人種目）'!AJ110</f>
        <v xml:space="preserve"> </v>
      </c>
      <c r="D73" s="7" t="str">
        <f>'申込書（個人種目）'!AK110</f>
        <v xml:space="preserve"> </v>
      </c>
      <c r="E73" s="7" t="str">
        <f>'申込書（個人種目）'!AL110</f>
        <v/>
      </c>
      <c r="F73" s="7" t="str">
        <f>'申込書（個人種目）'!AM110</f>
        <v/>
      </c>
      <c r="G73" s="7" t="str">
        <f>'申込書（個人種目）'!AN110</f>
        <v/>
      </c>
      <c r="H73" s="7" t="str">
        <f>'申込書（個人種目）'!AO110</f>
        <v/>
      </c>
      <c r="I73" s="7" t="str">
        <f>'申込書（個人種目）'!AP110</f>
        <v/>
      </c>
      <c r="J73" s="7" t="str">
        <f>'申込書（個人種目）'!AQ110</f>
        <v/>
      </c>
      <c r="K73" s="7" t="str">
        <f>IF(ISBLANK('申込書（個人種目）'!AR79),"",'申込書（個人種目）'!AR79)</f>
        <v/>
      </c>
      <c r="O73" s="80" t="str">
        <f t="shared" si="6"/>
        <v/>
      </c>
      <c r="P73" s="80" t="str">
        <f t="shared" si="8"/>
        <v/>
      </c>
      <c r="Q73" s="80"/>
      <c r="R73" s="81" t="str">
        <f t="shared" si="7"/>
        <v/>
      </c>
      <c r="S73" s="81" t="str">
        <f t="shared" si="9"/>
        <v/>
      </c>
      <c r="T73" s="81"/>
    </row>
    <row r="74" spans="1:20" x14ac:dyDescent="0.15">
      <c r="A74" s="7">
        <v>73</v>
      </c>
      <c r="B74" s="7" t="str">
        <f>'申込書（個人種目）'!Y111</f>
        <v/>
      </c>
      <c r="C74" s="7" t="str">
        <f>'申込書（個人種目）'!AJ111</f>
        <v xml:space="preserve"> </v>
      </c>
      <c r="D74" s="7" t="str">
        <f>'申込書（個人種目）'!AK111</f>
        <v xml:space="preserve"> </v>
      </c>
      <c r="E74" s="7" t="str">
        <f>'申込書（個人種目）'!AL111</f>
        <v/>
      </c>
      <c r="F74" s="7" t="str">
        <f>'申込書（個人種目）'!AM111</f>
        <v/>
      </c>
      <c r="G74" s="7" t="str">
        <f>'申込書（個人種目）'!AN111</f>
        <v/>
      </c>
      <c r="H74" s="7" t="str">
        <f>'申込書（個人種目）'!AO111</f>
        <v/>
      </c>
      <c r="I74" s="7" t="str">
        <f>'申込書（個人種目）'!AP111</f>
        <v/>
      </c>
      <c r="J74" s="7" t="str">
        <f>'申込書（個人種目）'!AQ111</f>
        <v/>
      </c>
      <c r="K74" s="7" t="str">
        <f>IF(ISBLANK('申込書（個人種目）'!AR80),"",'申込書（個人種目）'!AR80)</f>
        <v/>
      </c>
      <c r="O74" s="80" t="str">
        <f t="shared" si="6"/>
        <v/>
      </c>
      <c r="P74" s="80" t="str">
        <f t="shared" si="8"/>
        <v/>
      </c>
      <c r="Q74" s="80"/>
      <c r="R74" s="81" t="str">
        <f t="shared" si="7"/>
        <v/>
      </c>
      <c r="S74" s="81" t="str">
        <f t="shared" si="9"/>
        <v/>
      </c>
      <c r="T74" s="81"/>
    </row>
    <row r="75" spans="1:20" x14ac:dyDescent="0.15">
      <c r="A75" s="7">
        <v>74</v>
      </c>
      <c r="B75" s="7" t="str">
        <f>'申込書（個人種目）'!Y112</f>
        <v/>
      </c>
      <c r="C75" s="7" t="str">
        <f>'申込書（個人種目）'!AJ112</f>
        <v xml:space="preserve"> </v>
      </c>
      <c r="D75" s="7" t="str">
        <f>'申込書（個人種目）'!AK112</f>
        <v xml:space="preserve"> </v>
      </c>
      <c r="E75" s="7" t="str">
        <f>'申込書（個人種目）'!AL112</f>
        <v/>
      </c>
      <c r="F75" s="7" t="str">
        <f>'申込書（個人種目）'!AM112</f>
        <v/>
      </c>
      <c r="G75" s="7" t="str">
        <f>'申込書（個人種目）'!AN112</f>
        <v/>
      </c>
      <c r="H75" s="7" t="str">
        <f>'申込書（個人種目）'!AO112</f>
        <v/>
      </c>
      <c r="I75" s="7" t="str">
        <f>'申込書（個人種目）'!AP112</f>
        <v/>
      </c>
      <c r="J75" s="7" t="str">
        <f>'申込書（個人種目）'!AQ112</f>
        <v/>
      </c>
      <c r="K75" s="7" t="str">
        <f>IF(ISBLANK('申込書（個人種目）'!AR81),"",'申込書（個人種目）'!AR81)</f>
        <v/>
      </c>
      <c r="O75" s="80" t="str">
        <f t="shared" si="6"/>
        <v/>
      </c>
      <c r="P75" s="80" t="str">
        <f t="shared" si="8"/>
        <v/>
      </c>
      <c r="Q75" s="80"/>
      <c r="R75" s="81" t="str">
        <f t="shared" si="7"/>
        <v/>
      </c>
      <c r="S75" s="81" t="str">
        <f t="shared" si="9"/>
        <v/>
      </c>
      <c r="T75" s="81"/>
    </row>
    <row r="76" spans="1:20" x14ac:dyDescent="0.15">
      <c r="A76" s="7">
        <v>75</v>
      </c>
      <c r="B76" s="7" t="str">
        <f>'申込書（個人種目）'!Y113</f>
        <v/>
      </c>
      <c r="C76" s="7" t="str">
        <f>'申込書（個人種目）'!AJ113</f>
        <v xml:space="preserve"> </v>
      </c>
      <c r="D76" s="7" t="str">
        <f>'申込書（個人種目）'!AK113</f>
        <v xml:space="preserve"> </v>
      </c>
      <c r="E76" s="7" t="str">
        <f>'申込書（個人種目）'!AL113</f>
        <v/>
      </c>
      <c r="F76" s="7" t="str">
        <f>'申込書（個人種目）'!AM113</f>
        <v/>
      </c>
      <c r="G76" s="7" t="str">
        <f>'申込書（個人種目）'!AN113</f>
        <v/>
      </c>
      <c r="H76" s="7" t="str">
        <f>'申込書（個人種目）'!AO113</f>
        <v/>
      </c>
      <c r="I76" s="7" t="str">
        <f>'申込書（個人種目）'!AP113</f>
        <v/>
      </c>
      <c r="J76" s="7" t="str">
        <f>'申込書（個人種目）'!AQ113</f>
        <v/>
      </c>
      <c r="K76" s="7" t="str">
        <f>IF(ISBLANK('申込書（個人種目）'!AR83),"",'申込書（個人種目）'!AR83)</f>
        <v/>
      </c>
      <c r="O76" s="80" t="str">
        <f t="shared" si="6"/>
        <v/>
      </c>
      <c r="P76" s="80" t="str">
        <f t="shared" si="8"/>
        <v/>
      </c>
      <c r="Q76" s="80"/>
      <c r="R76" s="81" t="str">
        <f t="shared" si="7"/>
        <v/>
      </c>
      <c r="S76" s="81" t="str">
        <f t="shared" si="9"/>
        <v/>
      </c>
      <c r="T76" s="81"/>
    </row>
    <row r="77" spans="1:20" x14ac:dyDescent="0.15">
      <c r="A77" s="7">
        <v>76</v>
      </c>
      <c r="B77" s="7" t="str">
        <f>'申込書（個人種目）'!Y130</f>
        <v/>
      </c>
      <c r="C77" s="7" t="str">
        <f>'申込書（個人種目）'!AJ130</f>
        <v xml:space="preserve"> </v>
      </c>
      <c r="D77" s="7" t="str">
        <f>'申込書（個人種目）'!AK130</f>
        <v xml:space="preserve"> </v>
      </c>
      <c r="E77" s="7" t="str">
        <f>'申込書（個人種目）'!AL130</f>
        <v/>
      </c>
      <c r="F77" s="7" t="str">
        <f>'申込書（個人種目）'!AM130</f>
        <v/>
      </c>
      <c r="G77" s="7" t="str">
        <f>'申込書（個人種目）'!AN130</f>
        <v/>
      </c>
      <c r="H77" s="7" t="str">
        <f>'申込書（個人種目）'!AO130</f>
        <v/>
      </c>
      <c r="I77" s="7" t="str">
        <f>'申込書（個人種目）'!AP130</f>
        <v/>
      </c>
      <c r="J77" s="7" t="str">
        <f>'申込書（個人種目）'!AQ130</f>
        <v/>
      </c>
      <c r="K77" s="7" t="str">
        <f>IF(ISBLANK('申込書（個人種目）'!AR84),"",'申込書（個人種目）'!AR84)</f>
        <v/>
      </c>
      <c r="O77" s="80" t="str">
        <f t="shared" si="6"/>
        <v/>
      </c>
      <c r="P77" s="80" t="str">
        <f t="shared" si="8"/>
        <v/>
      </c>
      <c r="Q77" s="80"/>
      <c r="R77" s="81" t="str">
        <f t="shared" si="7"/>
        <v/>
      </c>
      <c r="S77" s="81" t="str">
        <f t="shared" si="9"/>
        <v/>
      </c>
      <c r="T77" s="81"/>
    </row>
    <row r="78" spans="1:20" x14ac:dyDescent="0.15">
      <c r="A78" s="7">
        <v>77</v>
      </c>
      <c r="B78" s="7" t="str">
        <f>'申込書（個人種目）'!Y131</f>
        <v/>
      </c>
      <c r="C78" s="7" t="str">
        <f>'申込書（個人種目）'!AJ131</f>
        <v xml:space="preserve"> </v>
      </c>
      <c r="D78" s="7" t="str">
        <f>'申込書（個人種目）'!AK131</f>
        <v xml:space="preserve"> </v>
      </c>
      <c r="E78" s="7" t="str">
        <f>'申込書（個人種目）'!AL131</f>
        <v/>
      </c>
      <c r="F78" s="7" t="str">
        <f>'申込書（個人種目）'!AM131</f>
        <v/>
      </c>
      <c r="G78" s="7" t="str">
        <f>'申込書（個人種目）'!AN131</f>
        <v/>
      </c>
      <c r="H78" s="7" t="str">
        <f>'申込書（個人種目）'!AO131</f>
        <v/>
      </c>
      <c r="I78" s="7" t="str">
        <f>'申込書（個人種目）'!AP131</f>
        <v/>
      </c>
      <c r="J78" s="7" t="str">
        <f>'申込書（個人種目）'!AQ131</f>
        <v/>
      </c>
      <c r="K78" s="7" t="str">
        <f>IF(ISBLANK('申込書（個人種目）'!AR85),"",'申込書（個人種目）'!AR85)</f>
        <v/>
      </c>
      <c r="O78" s="80" t="str">
        <f t="shared" si="6"/>
        <v/>
      </c>
      <c r="P78" s="80" t="str">
        <f t="shared" si="8"/>
        <v/>
      </c>
      <c r="Q78" s="80"/>
      <c r="R78" s="81" t="str">
        <f t="shared" si="7"/>
        <v/>
      </c>
      <c r="S78" s="81" t="str">
        <f t="shared" si="9"/>
        <v/>
      </c>
      <c r="T78" s="81"/>
    </row>
    <row r="79" spans="1:20" x14ac:dyDescent="0.15">
      <c r="A79" s="7">
        <v>78</v>
      </c>
      <c r="B79" s="7" t="str">
        <f>'申込書（個人種目）'!Y132</f>
        <v/>
      </c>
      <c r="C79" s="7" t="str">
        <f>'申込書（個人種目）'!AJ132</f>
        <v xml:space="preserve"> </v>
      </c>
      <c r="D79" s="7" t="str">
        <f>'申込書（個人種目）'!AK132</f>
        <v xml:space="preserve"> </v>
      </c>
      <c r="E79" s="7" t="str">
        <f>'申込書（個人種目）'!AL132</f>
        <v/>
      </c>
      <c r="F79" s="7" t="str">
        <f>'申込書（個人種目）'!AM132</f>
        <v/>
      </c>
      <c r="G79" s="7" t="str">
        <f>'申込書（個人種目）'!AN132</f>
        <v/>
      </c>
      <c r="H79" s="7" t="str">
        <f>'申込書（個人種目）'!AO132</f>
        <v/>
      </c>
      <c r="I79" s="7" t="str">
        <f>'申込書（個人種目）'!AP132</f>
        <v/>
      </c>
      <c r="J79" s="7" t="str">
        <f>'申込書（個人種目）'!AQ132</f>
        <v/>
      </c>
      <c r="K79" s="7" t="str">
        <f>IF(ISBLANK('申込書（個人種目）'!AR86),"",'申込書（個人種目）'!AR86)</f>
        <v/>
      </c>
      <c r="O79" s="80" t="str">
        <f t="shared" si="6"/>
        <v/>
      </c>
      <c r="P79" s="80" t="str">
        <f t="shared" si="8"/>
        <v/>
      </c>
      <c r="Q79" s="80"/>
      <c r="R79" s="81" t="str">
        <f t="shared" si="7"/>
        <v/>
      </c>
      <c r="S79" s="81" t="str">
        <f t="shared" si="9"/>
        <v/>
      </c>
      <c r="T79" s="81"/>
    </row>
    <row r="80" spans="1:20" x14ac:dyDescent="0.15">
      <c r="A80" s="7">
        <v>79</v>
      </c>
      <c r="B80" s="7" t="str">
        <f>'申込書（個人種目）'!Y133</f>
        <v/>
      </c>
      <c r="C80" s="7" t="str">
        <f>'申込書（個人種目）'!AJ133</f>
        <v xml:space="preserve"> </v>
      </c>
      <c r="D80" s="7" t="str">
        <f>'申込書（個人種目）'!AK133</f>
        <v xml:space="preserve"> </v>
      </c>
      <c r="E80" s="7" t="str">
        <f>'申込書（個人種目）'!AL133</f>
        <v/>
      </c>
      <c r="F80" s="7" t="str">
        <f>'申込書（個人種目）'!AM133</f>
        <v/>
      </c>
      <c r="G80" s="7" t="str">
        <f>'申込書（個人種目）'!AN133</f>
        <v/>
      </c>
      <c r="H80" s="7" t="str">
        <f>'申込書（個人種目）'!AO133</f>
        <v/>
      </c>
      <c r="I80" s="7" t="str">
        <f>'申込書（個人種目）'!AP133</f>
        <v/>
      </c>
      <c r="J80" s="7" t="str">
        <f>'申込書（個人種目）'!AQ133</f>
        <v/>
      </c>
      <c r="K80" s="7" t="str">
        <f>IF(ISBLANK('申込書（個人種目）'!AR87),"",'申込書（個人種目）'!AR87)</f>
        <v/>
      </c>
      <c r="O80" s="80" t="str">
        <f t="shared" si="6"/>
        <v/>
      </c>
      <c r="P80" s="80" t="str">
        <f t="shared" si="8"/>
        <v/>
      </c>
      <c r="Q80" s="80"/>
      <c r="R80" s="81" t="str">
        <f t="shared" si="7"/>
        <v/>
      </c>
      <c r="S80" s="81" t="str">
        <f t="shared" si="9"/>
        <v/>
      </c>
      <c r="T80" s="81"/>
    </row>
    <row r="81" spans="1:20" x14ac:dyDescent="0.15">
      <c r="A81" s="7">
        <v>80</v>
      </c>
      <c r="B81" s="7" t="str">
        <f>'申込書（個人種目）'!Y134</f>
        <v/>
      </c>
      <c r="C81" s="7" t="str">
        <f>'申込書（個人種目）'!AJ134</f>
        <v xml:space="preserve"> </v>
      </c>
      <c r="D81" s="7" t="str">
        <f>'申込書（個人種目）'!AK134</f>
        <v xml:space="preserve"> </v>
      </c>
      <c r="E81" s="7" t="str">
        <f>'申込書（個人種目）'!AL134</f>
        <v/>
      </c>
      <c r="F81" s="7" t="str">
        <f>'申込書（個人種目）'!AM134</f>
        <v/>
      </c>
      <c r="G81" s="7" t="str">
        <f>'申込書（個人種目）'!AN134</f>
        <v/>
      </c>
      <c r="H81" s="7" t="str">
        <f>'申込書（個人種目）'!AO134</f>
        <v/>
      </c>
      <c r="I81" s="7" t="str">
        <f>'申込書（個人種目）'!AP134</f>
        <v/>
      </c>
      <c r="J81" s="7" t="str">
        <f>'申込書（個人種目）'!AQ134</f>
        <v/>
      </c>
      <c r="K81" s="7" t="str">
        <f>IF(ISBLANK('申込書（個人種目）'!AR88),"",'申込書（個人種目）'!AR88)</f>
        <v/>
      </c>
      <c r="O81" s="80" t="str">
        <f t="shared" si="6"/>
        <v/>
      </c>
      <c r="P81" s="80" t="str">
        <f t="shared" si="8"/>
        <v/>
      </c>
      <c r="Q81" s="80"/>
      <c r="R81" s="81" t="str">
        <f t="shared" si="7"/>
        <v/>
      </c>
      <c r="S81" s="81" t="str">
        <f t="shared" si="9"/>
        <v/>
      </c>
      <c r="T81" s="81"/>
    </row>
    <row r="82" spans="1:20" x14ac:dyDescent="0.15">
      <c r="A82" s="7">
        <v>81</v>
      </c>
      <c r="B82" s="7" t="str">
        <f>'申込書（個人種目）'!Y135</f>
        <v/>
      </c>
      <c r="C82" s="7" t="str">
        <f>'申込書（個人種目）'!AJ135</f>
        <v xml:space="preserve"> </v>
      </c>
      <c r="D82" s="7" t="str">
        <f>'申込書（個人種目）'!AK135</f>
        <v xml:space="preserve"> </v>
      </c>
      <c r="E82" s="7" t="str">
        <f>'申込書（個人種目）'!AL135</f>
        <v/>
      </c>
      <c r="F82" s="7" t="str">
        <f>'申込書（個人種目）'!AM135</f>
        <v/>
      </c>
      <c r="G82" s="7" t="str">
        <f>'申込書（個人種目）'!AN135</f>
        <v/>
      </c>
      <c r="H82" s="7" t="str">
        <f>'申込書（個人種目）'!AO135</f>
        <v/>
      </c>
      <c r="I82" s="7" t="str">
        <f>'申込書（個人種目）'!AP135</f>
        <v/>
      </c>
      <c r="J82" s="7" t="str">
        <f>'申込書（個人種目）'!AQ135</f>
        <v/>
      </c>
      <c r="K82" s="7" t="str">
        <f>IF(ISBLANK('申込書（個人種目）'!AR89),"",'申込書（個人種目）'!AR89)</f>
        <v/>
      </c>
      <c r="O82" s="80" t="str">
        <f t="shared" si="6"/>
        <v/>
      </c>
      <c r="P82" s="80" t="str">
        <f t="shared" si="8"/>
        <v/>
      </c>
      <c r="Q82" s="80"/>
      <c r="R82" s="81" t="str">
        <f t="shared" si="7"/>
        <v/>
      </c>
      <c r="S82" s="81" t="str">
        <f t="shared" si="9"/>
        <v/>
      </c>
      <c r="T82" s="81"/>
    </row>
    <row r="83" spans="1:20" x14ac:dyDescent="0.15">
      <c r="A83" s="7">
        <v>82</v>
      </c>
      <c r="B83" s="7" t="str">
        <f>'申込書（個人種目）'!Y136</f>
        <v/>
      </c>
      <c r="C83" s="7" t="str">
        <f>'申込書（個人種目）'!AJ136</f>
        <v xml:space="preserve"> </v>
      </c>
      <c r="D83" s="7" t="str">
        <f>'申込書（個人種目）'!AK136</f>
        <v xml:space="preserve"> </v>
      </c>
      <c r="E83" s="7" t="str">
        <f>'申込書（個人種目）'!AL136</f>
        <v/>
      </c>
      <c r="F83" s="7" t="str">
        <f>'申込書（個人種目）'!AM136</f>
        <v/>
      </c>
      <c r="G83" s="7" t="str">
        <f>'申込書（個人種目）'!AN136</f>
        <v/>
      </c>
      <c r="H83" s="7" t="str">
        <f>'申込書（個人種目）'!AO136</f>
        <v/>
      </c>
      <c r="I83" s="7" t="str">
        <f>'申込書（個人種目）'!AP136</f>
        <v/>
      </c>
      <c r="J83" s="7" t="str">
        <f>'申込書（個人種目）'!AQ136</f>
        <v/>
      </c>
      <c r="K83" s="7" t="str">
        <f>IF(ISBLANK('申込書（個人種目）'!AR90),"",'申込書（個人種目）'!AR90)</f>
        <v/>
      </c>
      <c r="O83" s="80" t="str">
        <f t="shared" si="6"/>
        <v/>
      </c>
      <c r="P83" s="80" t="str">
        <f t="shared" si="8"/>
        <v/>
      </c>
      <c r="Q83" s="80"/>
      <c r="R83" s="81" t="str">
        <f t="shared" si="7"/>
        <v/>
      </c>
      <c r="S83" s="81" t="str">
        <f t="shared" si="9"/>
        <v/>
      </c>
      <c r="T83" s="81"/>
    </row>
    <row r="84" spans="1:20" x14ac:dyDescent="0.15">
      <c r="A84" s="7">
        <v>83</v>
      </c>
      <c r="B84" s="7" t="str">
        <f>'申込書（個人種目）'!Y137</f>
        <v/>
      </c>
      <c r="C84" s="7" t="str">
        <f>'申込書（個人種目）'!AJ137</f>
        <v xml:space="preserve"> </v>
      </c>
      <c r="D84" s="7" t="str">
        <f>'申込書（個人種目）'!AK137</f>
        <v xml:space="preserve"> </v>
      </c>
      <c r="E84" s="7" t="str">
        <f>'申込書（個人種目）'!AL137</f>
        <v/>
      </c>
      <c r="F84" s="7" t="str">
        <f>'申込書（個人種目）'!AM137</f>
        <v/>
      </c>
      <c r="G84" s="7" t="str">
        <f>'申込書（個人種目）'!AN137</f>
        <v/>
      </c>
      <c r="H84" s="7" t="str">
        <f>'申込書（個人種目）'!AO137</f>
        <v/>
      </c>
      <c r="I84" s="7" t="str">
        <f>'申込書（個人種目）'!AP137</f>
        <v/>
      </c>
      <c r="J84" s="7" t="str">
        <f>'申込書（個人種目）'!AQ137</f>
        <v/>
      </c>
      <c r="K84" s="7" t="str">
        <f>IF(ISBLANK('申込書（個人種目）'!AR91),"",'申込書（個人種目）'!AR91)</f>
        <v/>
      </c>
      <c r="O84" s="80" t="str">
        <f t="shared" si="6"/>
        <v/>
      </c>
      <c r="P84" s="80" t="str">
        <f t="shared" si="8"/>
        <v/>
      </c>
      <c r="Q84" s="80"/>
      <c r="R84" s="81" t="str">
        <f t="shared" si="7"/>
        <v/>
      </c>
      <c r="S84" s="81" t="str">
        <f t="shared" si="9"/>
        <v/>
      </c>
      <c r="T84" s="81"/>
    </row>
    <row r="85" spans="1:20" x14ac:dyDescent="0.15">
      <c r="A85" s="7">
        <v>84</v>
      </c>
      <c r="B85" s="7" t="str">
        <f>'申込書（個人種目）'!Y138</f>
        <v/>
      </c>
      <c r="C85" s="7" t="str">
        <f>'申込書（個人種目）'!AJ138</f>
        <v xml:space="preserve"> </v>
      </c>
      <c r="D85" s="7" t="str">
        <f>'申込書（個人種目）'!AK138</f>
        <v xml:space="preserve"> </v>
      </c>
      <c r="E85" s="7" t="str">
        <f>'申込書（個人種目）'!AL138</f>
        <v/>
      </c>
      <c r="F85" s="7" t="str">
        <f>'申込書（個人種目）'!AM138</f>
        <v/>
      </c>
      <c r="G85" s="7" t="str">
        <f>'申込書（個人種目）'!AN138</f>
        <v/>
      </c>
      <c r="H85" s="7" t="str">
        <f>'申込書（個人種目）'!AO138</f>
        <v/>
      </c>
      <c r="I85" s="7" t="str">
        <f>'申込書（個人種目）'!AP138</f>
        <v/>
      </c>
      <c r="J85" s="7" t="str">
        <f>'申込書（個人種目）'!AQ138</f>
        <v/>
      </c>
      <c r="K85" s="7" t="str">
        <f>IF(ISBLANK('申込書（個人種目）'!AR92),"",'申込書（個人種目）'!AR92)</f>
        <v/>
      </c>
      <c r="O85" s="80" t="str">
        <f t="shared" si="6"/>
        <v/>
      </c>
      <c r="P85" s="80" t="str">
        <f t="shared" si="8"/>
        <v/>
      </c>
      <c r="Q85" s="80"/>
      <c r="R85" s="81" t="str">
        <f t="shared" si="7"/>
        <v/>
      </c>
      <c r="S85" s="81" t="str">
        <f t="shared" si="9"/>
        <v/>
      </c>
      <c r="T85" s="81"/>
    </row>
    <row r="86" spans="1:20" x14ac:dyDescent="0.15">
      <c r="A86" s="7">
        <v>85</v>
      </c>
      <c r="B86" s="7" t="str">
        <f>'申込書（個人種目）'!Y139</f>
        <v/>
      </c>
      <c r="C86" s="7" t="str">
        <f>'申込書（個人種目）'!AJ139</f>
        <v xml:space="preserve"> </v>
      </c>
      <c r="D86" s="7" t="str">
        <f>'申込書（個人種目）'!AK139</f>
        <v xml:space="preserve"> </v>
      </c>
      <c r="E86" s="7" t="str">
        <f>'申込書（個人種目）'!AL139</f>
        <v/>
      </c>
      <c r="F86" s="7" t="str">
        <f>'申込書（個人種目）'!AM139</f>
        <v/>
      </c>
      <c r="G86" s="7" t="str">
        <f>'申込書（個人種目）'!AN139</f>
        <v/>
      </c>
      <c r="H86" s="7" t="str">
        <f>'申込書（個人種目）'!AO139</f>
        <v/>
      </c>
      <c r="I86" s="7" t="str">
        <f>'申込書（個人種目）'!AP139</f>
        <v/>
      </c>
      <c r="J86" s="7" t="str">
        <f>'申込書（個人種目）'!AQ139</f>
        <v/>
      </c>
      <c r="K86" s="7" t="str">
        <f>IF(ISBLANK('申込書（個人種目）'!AR93),"",'申込書（個人種目）'!AR93)</f>
        <v/>
      </c>
      <c r="O86" s="80" t="str">
        <f t="shared" si="6"/>
        <v/>
      </c>
      <c r="P86" s="80" t="str">
        <f t="shared" si="8"/>
        <v/>
      </c>
      <c r="Q86" s="80"/>
      <c r="R86" s="81" t="str">
        <f t="shared" si="7"/>
        <v/>
      </c>
      <c r="S86" s="81" t="str">
        <f t="shared" si="9"/>
        <v/>
      </c>
      <c r="T86" s="81"/>
    </row>
    <row r="87" spans="1:20" x14ac:dyDescent="0.15">
      <c r="A87" s="7">
        <v>86</v>
      </c>
      <c r="B87" s="7" t="str">
        <f>'申込書（個人種目）'!Y140</f>
        <v/>
      </c>
      <c r="C87" s="7" t="str">
        <f>'申込書（個人種目）'!AJ140</f>
        <v xml:space="preserve"> </v>
      </c>
      <c r="D87" s="7" t="str">
        <f>'申込書（個人種目）'!AK140</f>
        <v xml:space="preserve"> </v>
      </c>
      <c r="E87" s="7" t="str">
        <f>'申込書（個人種目）'!AL140</f>
        <v/>
      </c>
      <c r="F87" s="7" t="str">
        <f>'申込書（個人種目）'!AM140</f>
        <v/>
      </c>
      <c r="G87" s="7" t="str">
        <f>'申込書（個人種目）'!AN140</f>
        <v/>
      </c>
      <c r="H87" s="7" t="str">
        <f>'申込書（個人種目）'!AO140</f>
        <v/>
      </c>
      <c r="I87" s="7" t="str">
        <f>'申込書（個人種目）'!AP140</f>
        <v/>
      </c>
      <c r="J87" s="7" t="str">
        <f>'申込書（個人種目）'!AQ140</f>
        <v/>
      </c>
      <c r="K87" s="7" t="str">
        <f>IF(ISBLANK('申込書（個人種目）'!AR94),"",'申込書（個人種目）'!AR94)</f>
        <v/>
      </c>
      <c r="O87" s="80" t="str">
        <f t="shared" si="6"/>
        <v/>
      </c>
      <c r="P87" s="80" t="str">
        <f t="shared" si="8"/>
        <v/>
      </c>
      <c r="Q87" s="80"/>
      <c r="R87" s="81" t="str">
        <f t="shared" si="7"/>
        <v/>
      </c>
      <c r="S87" s="81" t="str">
        <f t="shared" si="9"/>
        <v/>
      </c>
      <c r="T87" s="81"/>
    </row>
    <row r="88" spans="1:20" x14ac:dyDescent="0.15">
      <c r="A88" s="7">
        <v>87</v>
      </c>
      <c r="B88" s="7" t="str">
        <f>'申込書（個人種目）'!Y141</f>
        <v/>
      </c>
      <c r="C88" s="7" t="str">
        <f>'申込書（個人種目）'!AJ141</f>
        <v xml:space="preserve"> </v>
      </c>
      <c r="D88" s="7" t="str">
        <f>'申込書（個人種目）'!AK141</f>
        <v xml:space="preserve"> </v>
      </c>
      <c r="E88" s="7" t="str">
        <f>'申込書（個人種目）'!AL141</f>
        <v/>
      </c>
      <c r="F88" s="7" t="str">
        <f>'申込書（個人種目）'!AM141</f>
        <v/>
      </c>
      <c r="G88" s="7" t="str">
        <f>'申込書（個人種目）'!AN141</f>
        <v/>
      </c>
      <c r="H88" s="7" t="str">
        <f>'申込書（個人種目）'!AO141</f>
        <v/>
      </c>
      <c r="I88" s="7" t="str">
        <f>'申込書（個人種目）'!AP141</f>
        <v/>
      </c>
      <c r="J88" s="7" t="str">
        <f>'申込書（個人種目）'!AQ141</f>
        <v/>
      </c>
      <c r="K88" s="7" t="str">
        <f>IF(ISBLANK('申込書（個人種目）'!AR95),"",'申込書（個人種目）'!AR95)</f>
        <v/>
      </c>
      <c r="O88" s="80" t="str">
        <f t="shared" si="6"/>
        <v/>
      </c>
      <c r="P88" s="80" t="str">
        <f t="shared" si="8"/>
        <v/>
      </c>
      <c r="Q88" s="80"/>
      <c r="R88" s="81" t="str">
        <f t="shared" si="7"/>
        <v/>
      </c>
      <c r="S88" s="81" t="str">
        <f t="shared" si="9"/>
        <v/>
      </c>
      <c r="T88" s="81"/>
    </row>
    <row r="89" spans="1:20" x14ac:dyDescent="0.15">
      <c r="A89" s="7">
        <v>88</v>
      </c>
      <c r="B89" s="7" t="str">
        <f>'申込書（個人種目）'!Y142</f>
        <v/>
      </c>
      <c r="C89" s="7" t="str">
        <f>'申込書（個人種目）'!AJ142</f>
        <v xml:space="preserve"> </v>
      </c>
      <c r="D89" s="7" t="str">
        <f>'申込書（個人種目）'!AK142</f>
        <v xml:space="preserve"> </v>
      </c>
      <c r="E89" s="7" t="str">
        <f>'申込書（個人種目）'!AL142</f>
        <v/>
      </c>
      <c r="F89" s="7" t="str">
        <f>'申込書（個人種目）'!AM142</f>
        <v/>
      </c>
      <c r="G89" s="7" t="str">
        <f>'申込書（個人種目）'!AN142</f>
        <v/>
      </c>
      <c r="H89" s="7" t="str">
        <f>'申込書（個人種目）'!AO142</f>
        <v/>
      </c>
      <c r="I89" s="7" t="str">
        <f>'申込書（個人種目）'!AP142</f>
        <v/>
      </c>
      <c r="J89" s="7" t="str">
        <f>'申込書（個人種目）'!AQ142</f>
        <v/>
      </c>
      <c r="K89" s="7" t="str">
        <f>IF(ISBLANK('申込書（個人種目）'!AR96),"",'申込書（個人種目）'!AR96)</f>
        <v/>
      </c>
      <c r="O89" s="80" t="str">
        <f t="shared" si="6"/>
        <v/>
      </c>
      <c r="P89" s="80" t="str">
        <f t="shared" si="8"/>
        <v/>
      </c>
      <c r="Q89" s="80"/>
      <c r="R89" s="81" t="str">
        <f t="shared" si="7"/>
        <v/>
      </c>
      <c r="S89" s="81" t="str">
        <f t="shared" si="9"/>
        <v/>
      </c>
      <c r="T89" s="81"/>
    </row>
    <row r="90" spans="1:20" x14ac:dyDescent="0.15">
      <c r="A90" s="7">
        <v>89</v>
      </c>
      <c r="B90" s="7" t="str">
        <f>'申込書（個人種目）'!Y143</f>
        <v/>
      </c>
      <c r="C90" s="7" t="str">
        <f>'申込書（個人種目）'!AJ143</f>
        <v xml:space="preserve"> </v>
      </c>
      <c r="D90" s="7" t="str">
        <f>'申込書（個人種目）'!AK143</f>
        <v xml:space="preserve"> </v>
      </c>
      <c r="E90" s="7" t="str">
        <f>'申込書（個人種目）'!AL143</f>
        <v/>
      </c>
      <c r="F90" s="7" t="str">
        <f>'申込書（個人種目）'!AM143</f>
        <v/>
      </c>
      <c r="G90" s="7" t="str">
        <f>'申込書（個人種目）'!AN143</f>
        <v/>
      </c>
      <c r="H90" s="7" t="str">
        <f>'申込書（個人種目）'!AO143</f>
        <v/>
      </c>
      <c r="I90" s="7" t="str">
        <f>'申込書（個人種目）'!AP143</f>
        <v/>
      </c>
      <c r="J90" s="7" t="str">
        <f>'申込書（個人種目）'!AQ143</f>
        <v/>
      </c>
      <c r="K90" s="7" t="str">
        <f>IF(ISBLANK('申込書（個人種目）'!AR97),"",'申込書（個人種目）'!AR97)</f>
        <v/>
      </c>
      <c r="O90" s="80" t="str">
        <f t="shared" si="6"/>
        <v/>
      </c>
      <c r="P90" s="80" t="str">
        <f t="shared" si="8"/>
        <v/>
      </c>
      <c r="Q90" s="80"/>
      <c r="R90" s="81" t="str">
        <f t="shared" si="7"/>
        <v/>
      </c>
      <c r="S90" s="81" t="str">
        <f t="shared" si="9"/>
        <v/>
      </c>
      <c r="T90" s="81"/>
    </row>
    <row r="91" spans="1:20" x14ac:dyDescent="0.15">
      <c r="A91" s="7">
        <v>90</v>
      </c>
      <c r="B91" s="7" t="str">
        <f>'申込書（個人種目）'!Y144</f>
        <v/>
      </c>
      <c r="C91" s="7" t="str">
        <f>'申込書（個人種目）'!AJ144</f>
        <v xml:space="preserve"> </v>
      </c>
      <c r="D91" s="7" t="str">
        <f>'申込書（個人種目）'!AK144</f>
        <v xml:space="preserve"> </v>
      </c>
      <c r="E91" s="7" t="str">
        <f>'申込書（個人種目）'!AL144</f>
        <v/>
      </c>
      <c r="F91" s="7" t="str">
        <f>'申込書（個人種目）'!AM144</f>
        <v/>
      </c>
      <c r="G91" s="7" t="str">
        <f>'申込書（個人種目）'!AN144</f>
        <v/>
      </c>
      <c r="H91" s="7" t="str">
        <f>'申込書（個人種目）'!AO144</f>
        <v/>
      </c>
      <c r="I91" s="7" t="str">
        <f>'申込書（個人種目）'!AP144</f>
        <v/>
      </c>
      <c r="J91" s="7" t="str">
        <f>'申込書（個人種目）'!AQ144</f>
        <v/>
      </c>
      <c r="K91" s="7" t="str">
        <f>IF(ISBLANK('申込書（個人種目）'!AR98),"",'申込書（個人種目）'!AR98)</f>
        <v/>
      </c>
      <c r="O91" s="80" t="str">
        <f t="shared" si="6"/>
        <v/>
      </c>
      <c r="P91" s="80" t="str">
        <f t="shared" si="8"/>
        <v/>
      </c>
      <c r="Q91" s="80"/>
      <c r="R91" s="81" t="str">
        <f t="shared" si="7"/>
        <v/>
      </c>
      <c r="S91" s="81" t="str">
        <f t="shared" si="9"/>
        <v/>
      </c>
      <c r="T91" s="81"/>
    </row>
    <row r="92" spans="1:20" x14ac:dyDescent="0.15">
      <c r="A92" s="7">
        <v>91</v>
      </c>
      <c r="B92" s="7" t="str">
        <f>'申込書（個人種目）'!Y145</f>
        <v/>
      </c>
      <c r="C92" s="7" t="str">
        <f>'申込書（個人種目）'!AJ145</f>
        <v xml:space="preserve"> </v>
      </c>
      <c r="D92" s="7" t="str">
        <f>'申込書（個人種目）'!AK145</f>
        <v xml:space="preserve"> </v>
      </c>
      <c r="E92" s="7" t="str">
        <f>'申込書（個人種目）'!AL145</f>
        <v/>
      </c>
      <c r="F92" s="7" t="str">
        <f>'申込書（個人種目）'!AM145</f>
        <v/>
      </c>
      <c r="G92" s="7" t="str">
        <f>'申込書（個人種目）'!AN145</f>
        <v/>
      </c>
      <c r="H92" s="7" t="str">
        <f>'申込書（個人種目）'!AO145</f>
        <v/>
      </c>
      <c r="I92" s="7" t="str">
        <f>'申込書（個人種目）'!AP145</f>
        <v/>
      </c>
      <c r="J92" s="7" t="str">
        <f>'申込書（個人種目）'!AQ145</f>
        <v/>
      </c>
      <c r="K92" s="7" t="str">
        <f>IF(ISBLANK('申込書（個人種目）'!AR99),"",'申込書（個人種目）'!AR99)</f>
        <v/>
      </c>
      <c r="O92" s="80" t="str">
        <f t="shared" si="6"/>
        <v/>
      </c>
      <c r="P92" s="80" t="str">
        <f t="shared" si="8"/>
        <v/>
      </c>
      <c r="Q92" s="80"/>
      <c r="R92" s="81" t="str">
        <f t="shared" si="7"/>
        <v/>
      </c>
      <c r="S92" s="81" t="str">
        <f t="shared" si="9"/>
        <v/>
      </c>
      <c r="T92" s="81"/>
    </row>
    <row r="93" spans="1:20" x14ac:dyDescent="0.15">
      <c r="A93" s="7">
        <v>92</v>
      </c>
      <c r="B93" s="7" t="str">
        <f>'申込書（個人種目）'!Y146</f>
        <v/>
      </c>
      <c r="C93" s="7" t="str">
        <f>'申込書（個人種目）'!AJ146</f>
        <v xml:space="preserve"> </v>
      </c>
      <c r="D93" s="7" t="str">
        <f>'申込書（個人種目）'!AK146</f>
        <v xml:space="preserve"> </v>
      </c>
      <c r="E93" s="7" t="str">
        <f>'申込書（個人種目）'!AL146</f>
        <v/>
      </c>
      <c r="F93" s="7" t="str">
        <f>'申込書（個人種目）'!AM146</f>
        <v/>
      </c>
      <c r="G93" s="7" t="str">
        <f>'申込書（個人種目）'!AN146</f>
        <v/>
      </c>
      <c r="H93" s="7" t="str">
        <f>'申込書（個人種目）'!AO146</f>
        <v/>
      </c>
      <c r="I93" s="7" t="str">
        <f>'申込書（個人種目）'!AP146</f>
        <v/>
      </c>
      <c r="J93" s="7" t="str">
        <f>'申込書（個人種目）'!AQ146</f>
        <v/>
      </c>
      <c r="K93" s="7" t="str">
        <f>IF(ISBLANK('申込書（個人種目）'!AR100),"",'申込書（個人種目）'!AR100)</f>
        <v/>
      </c>
      <c r="O93" s="80" t="str">
        <f t="shared" si="6"/>
        <v/>
      </c>
      <c r="P93" s="80" t="str">
        <f t="shared" si="8"/>
        <v/>
      </c>
      <c r="Q93" s="80"/>
      <c r="R93" s="81" t="str">
        <f t="shared" si="7"/>
        <v/>
      </c>
      <c r="S93" s="81" t="str">
        <f t="shared" si="9"/>
        <v/>
      </c>
      <c r="T93" s="81"/>
    </row>
    <row r="94" spans="1:20" x14ac:dyDescent="0.15">
      <c r="A94" s="7">
        <v>93</v>
      </c>
      <c r="B94" s="7" t="str">
        <f>'申込書（個人種目）'!Y147</f>
        <v/>
      </c>
      <c r="C94" s="7" t="str">
        <f>'申込書（個人種目）'!AJ147</f>
        <v xml:space="preserve"> </v>
      </c>
      <c r="D94" s="7" t="str">
        <f>'申込書（個人種目）'!AK147</f>
        <v xml:space="preserve"> </v>
      </c>
      <c r="E94" s="7" t="str">
        <f>'申込書（個人種目）'!AL147</f>
        <v/>
      </c>
      <c r="F94" s="7" t="str">
        <f>'申込書（個人種目）'!AM147</f>
        <v/>
      </c>
      <c r="G94" s="7" t="str">
        <f>'申込書（個人種目）'!AN147</f>
        <v/>
      </c>
      <c r="H94" s="7" t="str">
        <f>'申込書（個人種目）'!AO147</f>
        <v/>
      </c>
      <c r="I94" s="7" t="str">
        <f>'申込書（個人種目）'!AP147</f>
        <v/>
      </c>
      <c r="J94" s="7" t="str">
        <f>'申込書（個人種目）'!AQ147</f>
        <v/>
      </c>
      <c r="K94" s="7" t="str">
        <f>IF(ISBLANK('申込書（個人種目）'!AR101),"",'申込書（個人種目）'!AR101)</f>
        <v/>
      </c>
      <c r="O94" s="80" t="str">
        <f t="shared" si="6"/>
        <v/>
      </c>
      <c r="P94" s="80" t="str">
        <f t="shared" si="8"/>
        <v/>
      </c>
      <c r="Q94" s="80"/>
      <c r="R94" s="81" t="str">
        <f t="shared" si="7"/>
        <v/>
      </c>
      <c r="S94" s="81" t="str">
        <f t="shared" si="9"/>
        <v/>
      </c>
      <c r="T94" s="81"/>
    </row>
    <row r="95" spans="1:20" x14ac:dyDescent="0.15">
      <c r="A95" s="7">
        <v>94</v>
      </c>
      <c r="B95" s="7" t="str">
        <f>'申込書（個人種目）'!Y148</f>
        <v/>
      </c>
      <c r="C95" s="7" t="str">
        <f>'申込書（個人種目）'!AJ148</f>
        <v xml:space="preserve"> </v>
      </c>
      <c r="D95" s="7" t="str">
        <f>'申込書（個人種目）'!AK148</f>
        <v xml:space="preserve"> </v>
      </c>
      <c r="E95" s="7" t="str">
        <f>'申込書（個人種目）'!AL148</f>
        <v/>
      </c>
      <c r="F95" s="7" t="str">
        <f>'申込書（個人種目）'!AM148</f>
        <v/>
      </c>
      <c r="G95" s="7" t="str">
        <f>'申込書（個人種目）'!AN148</f>
        <v/>
      </c>
      <c r="H95" s="7" t="str">
        <f>'申込書（個人種目）'!AO148</f>
        <v/>
      </c>
      <c r="I95" s="7" t="str">
        <f>'申込書（個人種目）'!AP148</f>
        <v/>
      </c>
      <c r="J95" s="7" t="str">
        <f>'申込書（個人種目）'!AQ148</f>
        <v/>
      </c>
      <c r="K95" s="7" t="str">
        <f>IF(ISBLANK('申込書（個人種目）'!AR102),"",'申込書（個人種目）'!AR102)</f>
        <v/>
      </c>
      <c r="O95" s="80" t="str">
        <f t="shared" si="6"/>
        <v/>
      </c>
      <c r="P95" s="80" t="str">
        <f t="shared" si="8"/>
        <v/>
      </c>
      <c r="Q95" s="80"/>
      <c r="R95" s="81" t="str">
        <f t="shared" si="7"/>
        <v/>
      </c>
      <c r="S95" s="81" t="str">
        <f t="shared" si="9"/>
        <v/>
      </c>
      <c r="T95" s="81"/>
    </row>
    <row r="96" spans="1:20" x14ac:dyDescent="0.15">
      <c r="A96" s="7">
        <v>95</v>
      </c>
      <c r="B96" s="7" t="str">
        <f>'申込書（個人種目）'!Y149</f>
        <v/>
      </c>
      <c r="C96" s="7" t="str">
        <f>'申込書（個人種目）'!AJ149</f>
        <v xml:space="preserve"> </v>
      </c>
      <c r="D96" s="7" t="str">
        <f>'申込書（個人種目）'!AK149</f>
        <v xml:space="preserve"> </v>
      </c>
      <c r="E96" s="7" t="str">
        <f>'申込書（個人種目）'!AL149</f>
        <v/>
      </c>
      <c r="F96" s="7" t="str">
        <f>'申込書（個人種目）'!AM149</f>
        <v/>
      </c>
      <c r="G96" s="7" t="str">
        <f>'申込書（個人種目）'!AN149</f>
        <v/>
      </c>
      <c r="H96" s="7" t="str">
        <f>'申込書（個人種目）'!AO149</f>
        <v/>
      </c>
      <c r="I96" s="7" t="str">
        <f>'申込書（個人種目）'!AP149</f>
        <v/>
      </c>
      <c r="J96" s="7" t="str">
        <f>'申込書（個人種目）'!AQ149</f>
        <v/>
      </c>
      <c r="K96" s="7" t="str">
        <f>IF(ISBLANK('申込書（個人種目）'!AR103),"",'申込書（個人種目）'!AR103)</f>
        <v/>
      </c>
      <c r="O96" s="80" t="str">
        <f t="shared" si="6"/>
        <v/>
      </c>
      <c r="P96" s="80" t="str">
        <f t="shared" si="8"/>
        <v/>
      </c>
      <c r="Q96" s="80"/>
      <c r="R96" s="81" t="str">
        <f t="shared" si="7"/>
        <v/>
      </c>
      <c r="S96" s="81" t="str">
        <f t="shared" si="9"/>
        <v/>
      </c>
      <c r="T96" s="81"/>
    </row>
    <row r="97" spans="1:20" x14ac:dyDescent="0.15">
      <c r="A97" s="7">
        <v>96</v>
      </c>
      <c r="B97" s="7" t="str">
        <f>'申込書（個人種目）'!Y150</f>
        <v/>
      </c>
      <c r="C97" s="7" t="str">
        <f>'申込書（個人種目）'!AJ150</f>
        <v xml:space="preserve"> </v>
      </c>
      <c r="D97" s="7" t="str">
        <f>'申込書（個人種目）'!AK150</f>
        <v xml:space="preserve"> </v>
      </c>
      <c r="E97" s="7" t="str">
        <f>'申込書（個人種目）'!AL150</f>
        <v/>
      </c>
      <c r="F97" s="7" t="str">
        <f>'申込書（個人種目）'!AM150</f>
        <v/>
      </c>
      <c r="G97" s="7" t="str">
        <f>'申込書（個人種目）'!AN150</f>
        <v/>
      </c>
      <c r="H97" s="7" t="str">
        <f>'申込書（個人種目）'!AO150</f>
        <v/>
      </c>
      <c r="I97" s="7" t="str">
        <f>'申込書（個人種目）'!AP150</f>
        <v/>
      </c>
      <c r="J97" s="7" t="str">
        <f>'申込書（個人種目）'!AQ150</f>
        <v/>
      </c>
      <c r="K97" s="7" t="str">
        <f>IF(ISBLANK('申込書（個人種目）'!AR104),"",'申込書（個人種目）'!AR104)</f>
        <v/>
      </c>
      <c r="O97" s="80" t="str">
        <f t="shared" si="6"/>
        <v/>
      </c>
      <c r="P97" s="80" t="str">
        <f t="shared" si="8"/>
        <v/>
      </c>
      <c r="Q97" s="80"/>
      <c r="R97" s="81" t="str">
        <f t="shared" si="7"/>
        <v/>
      </c>
      <c r="S97" s="81" t="str">
        <f t="shared" si="9"/>
        <v/>
      </c>
      <c r="T97" s="81"/>
    </row>
    <row r="98" spans="1:20" x14ac:dyDescent="0.15">
      <c r="A98" s="7">
        <v>97</v>
      </c>
      <c r="B98" s="7" t="str">
        <f>'申込書（個人種目）'!Y151</f>
        <v/>
      </c>
      <c r="C98" s="7" t="str">
        <f>'申込書（個人種目）'!AJ151</f>
        <v xml:space="preserve"> </v>
      </c>
      <c r="D98" s="7" t="str">
        <f>'申込書（個人種目）'!AK151</f>
        <v xml:space="preserve"> </v>
      </c>
      <c r="E98" s="7" t="str">
        <f>'申込書（個人種目）'!AL151</f>
        <v/>
      </c>
      <c r="F98" s="7" t="str">
        <f>'申込書（個人種目）'!AM151</f>
        <v/>
      </c>
      <c r="G98" s="7" t="str">
        <f>'申込書（個人種目）'!AN151</f>
        <v/>
      </c>
      <c r="H98" s="7" t="str">
        <f>'申込書（個人種目）'!AO151</f>
        <v/>
      </c>
      <c r="I98" s="7" t="str">
        <f>'申込書（個人種目）'!AP151</f>
        <v/>
      </c>
      <c r="J98" s="7" t="str">
        <f>'申込書（個人種目）'!AQ151</f>
        <v/>
      </c>
      <c r="K98" s="7" t="str">
        <f>IF(ISBLANK('申込書（個人種目）'!AR105),"",'申込書（個人種目）'!AR105)</f>
        <v/>
      </c>
      <c r="O98" s="80" t="str">
        <f t="shared" ref="O98:O129" si="10">IF(B98="","",IF(B98&lt;200000000,B98,""))</f>
        <v/>
      </c>
      <c r="P98" s="80" t="str">
        <f t="shared" si="8"/>
        <v/>
      </c>
      <c r="Q98" s="80"/>
      <c r="R98" s="81" t="str">
        <f t="shared" ref="R98:R129" si="11">IF(B98="","",IF(B98&gt;200000000,B98,""))</f>
        <v/>
      </c>
      <c r="S98" s="81" t="str">
        <f t="shared" si="9"/>
        <v/>
      </c>
      <c r="T98" s="81"/>
    </row>
    <row r="99" spans="1:20" x14ac:dyDescent="0.15">
      <c r="A99" s="7">
        <v>98</v>
      </c>
      <c r="B99" s="7" t="str">
        <f>'申込書（個人種目）'!Y152</f>
        <v/>
      </c>
      <c r="C99" s="7" t="str">
        <f>'申込書（個人種目）'!AJ152</f>
        <v xml:space="preserve"> </v>
      </c>
      <c r="D99" s="7" t="str">
        <f>'申込書（個人種目）'!AK152</f>
        <v xml:space="preserve"> </v>
      </c>
      <c r="E99" s="7" t="str">
        <f>'申込書（個人種目）'!AL152</f>
        <v/>
      </c>
      <c r="F99" s="7" t="str">
        <f>'申込書（個人種目）'!AM152</f>
        <v/>
      </c>
      <c r="G99" s="7" t="str">
        <f>'申込書（個人種目）'!AN152</f>
        <v/>
      </c>
      <c r="H99" s="7" t="str">
        <f>'申込書（個人種目）'!AO152</f>
        <v/>
      </c>
      <c r="I99" s="7" t="str">
        <f>'申込書（個人種目）'!AP152</f>
        <v/>
      </c>
      <c r="J99" s="7" t="str">
        <f>'申込書（個人種目）'!AQ152</f>
        <v/>
      </c>
      <c r="K99" s="7" t="str">
        <f>IF(ISBLANK('申込書（個人種目）'!AR106),"",'申込書（個人種目）'!AR106)</f>
        <v/>
      </c>
      <c r="O99" s="80" t="str">
        <f t="shared" si="10"/>
        <v/>
      </c>
      <c r="P99" s="80" t="str">
        <f t="shared" si="8"/>
        <v/>
      </c>
      <c r="Q99" s="80"/>
      <c r="R99" s="81" t="str">
        <f t="shared" si="11"/>
        <v/>
      </c>
      <c r="S99" s="81" t="str">
        <f t="shared" si="9"/>
        <v/>
      </c>
      <c r="T99" s="81"/>
    </row>
    <row r="100" spans="1:20" x14ac:dyDescent="0.15">
      <c r="A100" s="7">
        <v>99</v>
      </c>
      <c r="B100" s="7" t="str">
        <f>'申込書（個人種目）'!Y153</f>
        <v/>
      </c>
      <c r="C100" s="7" t="str">
        <f>'申込書（個人種目）'!AJ153</f>
        <v xml:space="preserve"> </v>
      </c>
      <c r="D100" s="7" t="str">
        <f>'申込書（個人種目）'!AK153</f>
        <v xml:space="preserve"> </v>
      </c>
      <c r="E100" s="7" t="str">
        <f>'申込書（個人種目）'!AL153</f>
        <v/>
      </c>
      <c r="F100" s="7" t="str">
        <f>'申込書（個人種目）'!AM153</f>
        <v/>
      </c>
      <c r="G100" s="7" t="str">
        <f>'申込書（個人種目）'!AN153</f>
        <v/>
      </c>
      <c r="H100" s="7" t="str">
        <f>'申込書（個人種目）'!AO153</f>
        <v/>
      </c>
      <c r="I100" s="7" t="str">
        <f>'申込書（個人種目）'!AP153</f>
        <v/>
      </c>
      <c r="J100" s="7" t="str">
        <f>'申込書（個人種目）'!AQ153</f>
        <v/>
      </c>
      <c r="K100" s="7" t="str">
        <f>IF(ISBLANK('申込書（個人種目）'!AR107),"",'申込書（個人種目）'!AR107)</f>
        <v/>
      </c>
      <c r="O100" s="80" t="str">
        <f t="shared" si="10"/>
        <v/>
      </c>
      <c r="P100" s="80" t="str">
        <f t="shared" si="8"/>
        <v/>
      </c>
      <c r="Q100" s="80"/>
      <c r="R100" s="81" t="str">
        <f t="shared" si="11"/>
        <v/>
      </c>
      <c r="S100" s="81" t="str">
        <f t="shared" si="9"/>
        <v/>
      </c>
      <c r="T100" s="81"/>
    </row>
    <row r="101" spans="1:20" x14ac:dyDescent="0.15">
      <c r="A101" s="7">
        <v>100</v>
      </c>
      <c r="B101" s="7" t="str">
        <f>'申込書（個人種目）'!Y154</f>
        <v/>
      </c>
      <c r="C101" s="7" t="str">
        <f>'申込書（個人種目）'!AJ154</f>
        <v xml:space="preserve"> </v>
      </c>
      <c r="D101" s="7" t="str">
        <f>'申込書（個人種目）'!AK154</f>
        <v xml:space="preserve"> </v>
      </c>
      <c r="E101" s="7" t="str">
        <f>'申込書（個人種目）'!AL154</f>
        <v/>
      </c>
      <c r="F101" s="7" t="str">
        <f>'申込書（個人種目）'!AM154</f>
        <v/>
      </c>
      <c r="G101" s="7" t="str">
        <f>'申込書（個人種目）'!AN154</f>
        <v/>
      </c>
      <c r="H101" s="7" t="str">
        <f>'申込書（個人種目）'!AO154</f>
        <v/>
      </c>
      <c r="I101" s="7" t="str">
        <f>'申込書（個人種目）'!AP154</f>
        <v/>
      </c>
      <c r="J101" s="7" t="str">
        <f>'申込書（個人種目）'!AQ154</f>
        <v/>
      </c>
      <c r="K101" s="7" t="str">
        <f>IF(ISBLANK('申込書（個人種目）'!AR108),"",'申込書（個人種目）'!AR108)</f>
        <v/>
      </c>
      <c r="O101" s="80" t="str">
        <f t="shared" si="10"/>
        <v/>
      </c>
      <c r="P101" s="80" t="str">
        <f t="shared" si="8"/>
        <v/>
      </c>
      <c r="Q101" s="80"/>
      <c r="R101" s="81" t="str">
        <f t="shared" si="11"/>
        <v/>
      </c>
      <c r="S101" s="81" t="str">
        <f t="shared" si="9"/>
        <v/>
      </c>
      <c r="T101" s="81"/>
    </row>
    <row r="102" spans="1:20" x14ac:dyDescent="0.15">
      <c r="A102" s="7">
        <v>1</v>
      </c>
      <c r="B102" s="7" t="str">
        <f>'申込書（リレー種目）'!R7</f>
        <v/>
      </c>
      <c r="C102" s="7" t="str">
        <f>'申込書（リレー種目）'!X7</f>
        <v/>
      </c>
      <c r="E102" s="7" t="str">
        <f>'申込書（リレー種目）'!Y7</f>
        <v/>
      </c>
      <c r="F102" s="7" t="str">
        <f>'申込書（リレー種目）'!Z7</f>
        <v/>
      </c>
      <c r="G102" s="7" t="str">
        <f>'申込書（リレー種目）'!AA7</f>
        <v/>
      </c>
      <c r="H102" s="7" t="str">
        <f>'申込書（リレー種目）'!AB7</f>
        <v/>
      </c>
      <c r="I102" s="7" t="str">
        <f>'申込書（リレー種目）'!AC7</f>
        <v/>
      </c>
      <c r="J102" s="7" t="str">
        <f>'申込書（リレー種目）'!AD7</f>
        <v/>
      </c>
      <c r="K102" s="7" t="str">
        <f>IF(ISBLANK('申込書（個人種目）'!AR109),"",'申込書（個人種目）'!AR109)</f>
        <v/>
      </c>
      <c r="O102" s="80" t="str">
        <f t="shared" si="10"/>
        <v/>
      </c>
      <c r="P102" s="80" t="str">
        <f t="shared" si="8"/>
        <v/>
      </c>
      <c r="Q102" s="80"/>
      <c r="R102" s="81" t="str">
        <f t="shared" si="11"/>
        <v/>
      </c>
      <c r="S102" s="81" t="str">
        <f t="shared" si="9"/>
        <v/>
      </c>
      <c r="T102" s="81"/>
    </row>
    <row r="103" spans="1:20" x14ac:dyDescent="0.15">
      <c r="A103" s="7">
        <v>2</v>
      </c>
      <c r="B103" s="7" t="str">
        <f>'申込書（リレー種目）'!R8</f>
        <v/>
      </c>
      <c r="C103" s="7" t="str">
        <f>'申込書（リレー種目）'!X8</f>
        <v/>
      </c>
      <c r="E103" s="7" t="str">
        <f>'申込書（リレー種目）'!Y8</f>
        <v/>
      </c>
      <c r="F103" s="7" t="str">
        <f>'申込書（リレー種目）'!Z8</f>
        <v/>
      </c>
      <c r="G103" s="7" t="str">
        <f>'申込書（リレー種目）'!AA8</f>
        <v/>
      </c>
      <c r="H103" s="7" t="str">
        <f>'申込書（リレー種目）'!AB8</f>
        <v/>
      </c>
      <c r="I103" s="7" t="str">
        <f>'申込書（リレー種目）'!AC8</f>
        <v/>
      </c>
      <c r="J103" s="7" t="str">
        <f>'申込書（リレー種目）'!AD8</f>
        <v/>
      </c>
      <c r="K103" s="7" t="str">
        <f>IF(ISBLANK('申込書（個人種目）'!AR110),"",'申込書（個人種目）'!AR110)</f>
        <v/>
      </c>
      <c r="O103" s="80" t="str">
        <f t="shared" si="10"/>
        <v/>
      </c>
      <c r="P103" s="80" t="str">
        <f t="shared" si="8"/>
        <v/>
      </c>
      <c r="Q103" s="80"/>
      <c r="R103" s="81" t="str">
        <f t="shared" si="11"/>
        <v/>
      </c>
      <c r="S103" s="81" t="str">
        <f t="shared" si="9"/>
        <v/>
      </c>
      <c r="T103" s="81"/>
    </row>
    <row r="104" spans="1:20" x14ac:dyDescent="0.15">
      <c r="A104" s="7">
        <v>3</v>
      </c>
      <c r="B104" s="7" t="str">
        <f>'申込書（リレー種目）'!R9</f>
        <v/>
      </c>
      <c r="C104" s="7" t="str">
        <f>'申込書（リレー種目）'!X9</f>
        <v/>
      </c>
      <c r="E104" s="7" t="str">
        <f>'申込書（リレー種目）'!Y9</f>
        <v/>
      </c>
      <c r="F104" s="7" t="str">
        <f>'申込書（リレー種目）'!Z9</f>
        <v/>
      </c>
      <c r="G104" s="7" t="str">
        <f>'申込書（リレー種目）'!AA9</f>
        <v/>
      </c>
      <c r="H104" s="7" t="str">
        <f>'申込書（リレー種目）'!AB9</f>
        <v/>
      </c>
      <c r="I104" s="7" t="str">
        <f>'申込書（リレー種目）'!AC9</f>
        <v/>
      </c>
      <c r="J104" s="7" t="str">
        <f>'申込書（リレー種目）'!AD9</f>
        <v/>
      </c>
      <c r="K104" s="7" t="str">
        <f>IF(ISBLANK('申込書（個人種目）'!AR111),"",'申込書（個人種目）'!AR111)</f>
        <v/>
      </c>
      <c r="O104" s="80" t="str">
        <f t="shared" si="10"/>
        <v/>
      </c>
      <c r="P104" s="80" t="str">
        <f t="shared" si="8"/>
        <v/>
      </c>
      <c r="Q104" s="80"/>
      <c r="R104" s="81" t="str">
        <f t="shared" si="11"/>
        <v/>
      </c>
      <c r="S104" s="81" t="str">
        <f t="shared" si="9"/>
        <v/>
      </c>
      <c r="T104" s="81"/>
    </row>
    <row r="105" spans="1:20" x14ac:dyDescent="0.15">
      <c r="A105" s="7">
        <v>4</v>
      </c>
      <c r="B105" s="7" t="str">
        <f>'申込書（リレー種目）'!R10</f>
        <v/>
      </c>
      <c r="C105" s="7" t="str">
        <f>'申込書（リレー種目）'!X10</f>
        <v/>
      </c>
      <c r="E105" s="7" t="str">
        <f>'申込書（リレー種目）'!Y10</f>
        <v/>
      </c>
      <c r="F105" s="7" t="str">
        <f>'申込書（リレー種目）'!Z10</f>
        <v/>
      </c>
      <c r="G105" s="7" t="str">
        <f>'申込書（リレー種目）'!AA10</f>
        <v/>
      </c>
      <c r="H105" s="7" t="str">
        <f>'申込書（リレー種目）'!AB10</f>
        <v/>
      </c>
      <c r="I105" s="7" t="str">
        <f>'申込書（リレー種目）'!AC10</f>
        <v/>
      </c>
      <c r="J105" s="7" t="str">
        <f>'申込書（リレー種目）'!AD10</f>
        <v/>
      </c>
      <c r="K105" s="7" t="str">
        <f>IF(ISBLANK('申込書（個人種目）'!AR112),"",'申込書（個人種目）'!AR112)</f>
        <v/>
      </c>
      <c r="O105" s="80" t="str">
        <f t="shared" si="10"/>
        <v/>
      </c>
      <c r="P105" s="80" t="str">
        <f t="shared" si="8"/>
        <v/>
      </c>
      <c r="Q105" s="80"/>
      <c r="R105" s="81" t="str">
        <f t="shared" si="11"/>
        <v/>
      </c>
      <c r="S105" s="81" t="str">
        <f t="shared" si="9"/>
        <v/>
      </c>
      <c r="T105" s="81"/>
    </row>
    <row r="106" spans="1:20" x14ac:dyDescent="0.15">
      <c r="A106" s="7">
        <v>5</v>
      </c>
      <c r="B106" s="7" t="str">
        <f>'申込書（リレー種目）'!R11</f>
        <v/>
      </c>
      <c r="C106" s="7" t="str">
        <f>'申込書（リレー種目）'!X11</f>
        <v/>
      </c>
      <c r="E106" s="7" t="str">
        <f>'申込書（リレー種目）'!Y11</f>
        <v/>
      </c>
      <c r="F106" s="7" t="str">
        <f>'申込書（リレー種目）'!Z11</f>
        <v/>
      </c>
      <c r="G106" s="7" t="str">
        <f>'申込書（リレー種目）'!AA11</f>
        <v/>
      </c>
      <c r="H106" s="7" t="str">
        <f>'申込書（リレー種目）'!AB11</f>
        <v/>
      </c>
      <c r="I106" s="7" t="str">
        <f>'申込書（リレー種目）'!AC11</f>
        <v/>
      </c>
      <c r="J106" s="7" t="str">
        <f>'申込書（リレー種目）'!AD11</f>
        <v/>
      </c>
      <c r="K106" s="7" t="str">
        <f>IF(ISBLANK('申込書（個人種目）'!AR113),"",'申込書（個人種目）'!AR113)</f>
        <v/>
      </c>
      <c r="O106" s="80" t="str">
        <f t="shared" si="10"/>
        <v/>
      </c>
      <c r="P106" s="80" t="str">
        <f t="shared" si="8"/>
        <v/>
      </c>
      <c r="Q106" s="80"/>
      <c r="R106" s="81" t="str">
        <f t="shared" si="11"/>
        <v/>
      </c>
      <c r="S106" s="81" t="str">
        <f t="shared" si="9"/>
        <v/>
      </c>
      <c r="T106" s="81"/>
    </row>
    <row r="107" spans="1:20" x14ac:dyDescent="0.15">
      <c r="A107" s="7">
        <v>6</v>
      </c>
      <c r="B107" s="7" t="str">
        <f>'申込書（リレー種目）'!R12</f>
        <v/>
      </c>
      <c r="C107" s="7" t="str">
        <f>'申込書（リレー種目）'!X12</f>
        <v/>
      </c>
      <c r="E107" s="7" t="str">
        <f>'申込書（リレー種目）'!Y12</f>
        <v/>
      </c>
      <c r="F107" s="7" t="str">
        <f>'申込書（リレー種目）'!Z12</f>
        <v/>
      </c>
      <c r="G107" s="7" t="str">
        <f>'申込書（リレー種目）'!AA12</f>
        <v/>
      </c>
      <c r="H107" s="7" t="str">
        <f>'申込書（リレー種目）'!AB12</f>
        <v/>
      </c>
      <c r="I107" s="7" t="str">
        <f>'申込書（リレー種目）'!AC12</f>
        <v/>
      </c>
      <c r="J107" s="7" t="str">
        <f>'申込書（リレー種目）'!AD12</f>
        <v/>
      </c>
      <c r="K107" s="7" t="str">
        <f>IF(ISBLANK('申込書（個人種目）'!AR114),"",'申込書（個人種目）'!AR114)</f>
        <v/>
      </c>
      <c r="O107" s="80" t="str">
        <f t="shared" si="10"/>
        <v/>
      </c>
      <c r="P107" s="80" t="str">
        <f t="shared" si="8"/>
        <v/>
      </c>
      <c r="Q107" s="80"/>
      <c r="R107" s="81" t="str">
        <f t="shared" si="11"/>
        <v/>
      </c>
      <c r="S107" s="81" t="str">
        <f t="shared" si="9"/>
        <v/>
      </c>
      <c r="T107" s="81"/>
    </row>
    <row r="108" spans="1:20" x14ac:dyDescent="0.15">
      <c r="A108" s="7">
        <v>7</v>
      </c>
      <c r="B108" s="7" t="str">
        <f>'申込書（リレー種目）'!R13</f>
        <v/>
      </c>
      <c r="C108" s="7" t="str">
        <f>'申込書（リレー種目）'!X13</f>
        <v/>
      </c>
      <c r="E108" s="7" t="str">
        <f>'申込書（リレー種目）'!Y13</f>
        <v/>
      </c>
      <c r="F108" s="7" t="str">
        <f>'申込書（リレー種目）'!Z13</f>
        <v/>
      </c>
      <c r="G108" s="7" t="str">
        <f>'申込書（リレー種目）'!AA13</f>
        <v/>
      </c>
      <c r="H108" s="7" t="str">
        <f>'申込書（リレー種目）'!AB13</f>
        <v/>
      </c>
      <c r="I108" s="7" t="str">
        <f>'申込書（リレー種目）'!AC13</f>
        <v/>
      </c>
      <c r="J108" s="7" t="str">
        <f>'申込書（リレー種目）'!AD13</f>
        <v/>
      </c>
      <c r="K108" s="7" t="str">
        <f>IF(ISBLANK('申込書（個人種目）'!AR115),"",'申込書（個人種目）'!AR115)</f>
        <v/>
      </c>
      <c r="O108" s="80" t="str">
        <f t="shared" si="10"/>
        <v/>
      </c>
      <c r="P108" s="80" t="str">
        <f t="shared" si="8"/>
        <v/>
      </c>
      <c r="Q108" s="80"/>
      <c r="R108" s="81" t="str">
        <f t="shared" si="11"/>
        <v/>
      </c>
      <c r="S108" s="81" t="str">
        <f t="shared" si="9"/>
        <v/>
      </c>
      <c r="T108" s="81"/>
    </row>
    <row r="109" spans="1:20" x14ac:dyDescent="0.15">
      <c r="A109" s="7">
        <v>8</v>
      </c>
      <c r="B109" s="7" t="str">
        <f>'申込書（リレー種目）'!R14</f>
        <v/>
      </c>
      <c r="C109" s="7" t="str">
        <f>'申込書（リレー種目）'!X14</f>
        <v/>
      </c>
      <c r="E109" s="7" t="str">
        <f>'申込書（リレー種目）'!Y14</f>
        <v/>
      </c>
      <c r="F109" s="7" t="str">
        <f>'申込書（リレー種目）'!Z14</f>
        <v/>
      </c>
      <c r="G109" s="7" t="str">
        <f>'申込書（リレー種目）'!AA14</f>
        <v/>
      </c>
      <c r="H109" s="7" t="str">
        <f>'申込書（リレー種目）'!AB14</f>
        <v/>
      </c>
      <c r="I109" s="7" t="str">
        <f>'申込書（リレー種目）'!AC14</f>
        <v/>
      </c>
      <c r="J109" s="7" t="str">
        <f>'申込書（リレー種目）'!AD14</f>
        <v/>
      </c>
      <c r="K109" s="7" t="str">
        <f>IF(ISBLANK('申込書（個人種目）'!AR116),"",'申込書（個人種目）'!AR116)</f>
        <v/>
      </c>
      <c r="O109" s="80" t="str">
        <f t="shared" si="10"/>
        <v/>
      </c>
      <c r="P109" s="80" t="str">
        <f t="shared" si="8"/>
        <v/>
      </c>
      <c r="Q109" s="80"/>
      <c r="R109" s="81" t="str">
        <f t="shared" si="11"/>
        <v/>
      </c>
      <c r="S109" s="81" t="str">
        <f t="shared" si="9"/>
        <v/>
      </c>
      <c r="T109" s="81"/>
    </row>
    <row r="110" spans="1:20" x14ac:dyDescent="0.15">
      <c r="A110" s="7">
        <v>9</v>
      </c>
      <c r="B110" s="7" t="str">
        <f>'申込書（リレー種目）'!R15</f>
        <v/>
      </c>
      <c r="C110" s="7" t="str">
        <f>'申込書（リレー種目）'!X15</f>
        <v/>
      </c>
      <c r="E110" s="7" t="str">
        <f>'申込書（リレー種目）'!Y15</f>
        <v/>
      </c>
      <c r="F110" s="7" t="str">
        <f>'申込書（リレー種目）'!Z15</f>
        <v/>
      </c>
      <c r="G110" s="7" t="str">
        <f>'申込書（リレー種目）'!AA15</f>
        <v/>
      </c>
      <c r="H110" s="7" t="str">
        <f>'申込書（リレー種目）'!AB15</f>
        <v/>
      </c>
      <c r="I110" s="7" t="str">
        <f>'申込書（リレー種目）'!AC15</f>
        <v/>
      </c>
      <c r="J110" s="7" t="str">
        <f>'申込書（リレー種目）'!AD15</f>
        <v/>
      </c>
      <c r="K110" s="7" t="str">
        <f>IF(ISBLANK('申込書（個人種目）'!AR117),"",'申込書（個人種目）'!AR117)</f>
        <v/>
      </c>
      <c r="O110" s="80" t="str">
        <f t="shared" si="10"/>
        <v/>
      </c>
      <c r="P110" s="80" t="str">
        <f t="shared" si="8"/>
        <v/>
      </c>
      <c r="Q110" s="80"/>
      <c r="R110" s="81" t="str">
        <f t="shared" si="11"/>
        <v/>
      </c>
      <c r="S110" s="81" t="str">
        <f t="shared" si="9"/>
        <v/>
      </c>
      <c r="T110" s="81"/>
    </row>
    <row r="111" spans="1:20" x14ac:dyDescent="0.15">
      <c r="A111" s="7">
        <v>10</v>
      </c>
      <c r="B111" s="7" t="str">
        <f>'申込書（リレー種目）'!R16</f>
        <v/>
      </c>
      <c r="C111" s="7" t="str">
        <f>'申込書（リレー種目）'!X16</f>
        <v/>
      </c>
      <c r="E111" s="7" t="str">
        <f>'申込書（リレー種目）'!Y16</f>
        <v/>
      </c>
      <c r="F111" s="7" t="str">
        <f>'申込書（リレー種目）'!Z16</f>
        <v/>
      </c>
      <c r="G111" s="7" t="str">
        <f>'申込書（リレー種目）'!AA16</f>
        <v/>
      </c>
      <c r="H111" s="7" t="str">
        <f>'申込書（リレー種目）'!AB16</f>
        <v/>
      </c>
      <c r="I111" s="7" t="str">
        <f>'申込書（リレー種目）'!AC16</f>
        <v/>
      </c>
      <c r="J111" s="7" t="str">
        <f>'申込書（リレー種目）'!AD16</f>
        <v/>
      </c>
      <c r="K111" s="7" t="str">
        <f>IF(ISBLANK('申込書（個人種目）'!AR118),"",'申込書（個人種目）'!AR118)</f>
        <v/>
      </c>
      <c r="O111" s="80" t="str">
        <f t="shared" si="10"/>
        <v/>
      </c>
      <c r="P111" s="80" t="str">
        <f t="shared" si="8"/>
        <v/>
      </c>
      <c r="Q111" s="80"/>
      <c r="R111" s="81" t="str">
        <f t="shared" si="11"/>
        <v/>
      </c>
      <c r="S111" s="81" t="str">
        <f t="shared" si="9"/>
        <v/>
      </c>
      <c r="T111" s="81"/>
    </row>
    <row r="112" spans="1:20" x14ac:dyDescent="0.15">
      <c r="A112" s="7">
        <v>11</v>
      </c>
      <c r="B112" s="7" t="str">
        <f>'申込書（リレー種目）'!R17</f>
        <v/>
      </c>
      <c r="C112" s="7" t="str">
        <f>'申込書（リレー種目）'!X17</f>
        <v/>
      </c>
      <c r="E112" s="7" t="str">
        <f>'申込書（リレー種目）'!Y17</f>
        <v/>
      </c>
      <c r="F112" s="7" t="str">
        <f>'申込書（リレー種目）'!Z17</f>
        <v/>
      </c>
      <c r="G112" s="7" t="str">
        <f>'申込書（リレー種目）'!AA17</f>
        <v/>
      </c>
      <c r="H112" s="7" t="str">
        <f>'申込書（リレー種目）'!AB17</f>
        <v/>
      </c>
      <c r="I112" s="7" t="str">
        <f>'申込書（リレー種目）'!AC17</f>
        <v/>
      </c>
      <c r="J112" s="7" t="str">
        <f>'申込書（リレー種目）'!AD17</f>
        <v/>
      </c>
      <c r="K112" s="7" t="str">
        <f>IF(ISBLANK('申込書（個人種目）'!AR119),"",'申込書（個人種目）'!AR119)</f>
        <v/>
      </c>
      <c r="O112" s="80" t="str">
        <f t="shared" si="10"/>
        <v/>
      </c>
      <c r="P112" s="80" t="str">
        <f t="shared" si="8"/>
        <v/>
      </c>
      <c r="Q112" s="80"/>
      <c r="R112" s="81" t="str">
        <f t="shared" si="11"/>
        <v/>
      </c>
      <c r="S112" s="81" t="str">
        <f t="shared" si="9"/>
        <v/>
      </c>
      <c r="T112" s="81"/>
    </row>
    <row r="113" spans="1:20" x14ac:dyDescent="0.15">
      <c r="A113" s="7">
        <v>12</v>
      </c>
      <c r="B113" s="7" t="str">
        <f>'申込書（リレー種目）'!R18</f>
        <v/>
      </c>
      <c r="C113" s="7" t="str">
        <f>'申込書（リレー種目）'!X18</f>
        <v/>
      </c>
      <c r="E113" s="7" t="str">
        <f>'申込書（リレー種目）'!Y18</f>
        <v/>
      </c>
      <c r="F113" s="7" t="str">
        <f>'申込書（リレー種目）'!Z18</f>
        <v/>
      </c>
      <c r="G113" s="7" t="str">
        <f>'申込書（リレー種目）'!AA18</f>
        <v/>
      </c>
      <c r="H113" s="7" t="str">
        <f>'申込書（リレー種目）'!AB18</f>
        <v/>
      </c>
      <c r="I113" s="7" t="str">
        <f>'申込書（リレー種目）'!AC18</f>
        <v/>
      </c>
      <c r="J113" s="7" t="str">
        <f>'申込書（リレー種目）'!AD18</f>
        <v/>
      </c>
      <c r="K113" s="7" t="str">
        <f>IF(ISBLANK('申込書（個人種目）'!AR120),"",'申込書（個人種目）'!AR120)</f>
        <v/>
      </c>
      <c r="O113" s="80" t="str">
        <f t="shared" si="10"/>
        <v/>
      </c>
      <c r="P113" s="80" t="str">
        <f t="shared" si="8"/>
        <v/>
      </c>
      <c r="Q113" s="80"/>
      <c r="R113" s="81" t="str">
        <f t="shared" si="11"/>
        <v/>
      </c>
      <c r="S113" s="81" t="str">
        <f t="shared" si="9"/>
        <v/>
      </c>
      <c r="T113" s="81"/>
    </row>
    <row r="114" spans="1:20" x14ac:dyDescent="0.15">
      <c r="A114" s="7">
        <v>13</v>
      </c>
      <c r="B114" s="7" t="str">
        <f>'申込書（リレー種目）'!R19</f>
        <v/>
      </c>
      <c r="C114" s="7" t="str">
        <f>'申込書（リレー種目）'!X19</f>
        <v/>
      </c>
      <c r="E114" s="7" t="str">
        <f>'申込書（リレー種目）'!Y19</f>
        <v/>
      </c>
      <c r="F114" s="7" t="str">
        <f>'申込書（リレー種目）'!Z19</f>
        <v/>
      </c>
      <c r="G114" s="7" t="str">
        <f>'申込書（リレー種目）'!AA19</f>
        <v/>
      </c>
      <c r="H114" s="7" t="str">
        <f>'申込書（リレー種目）'!AB19</f>
        <v/>
      </c>
      <c r="I114" s="7" t="str">
        <f>'申込書（リレー種目）'!AC19</f>
        <v/>
      </c>
      <c r="J114" s="7" t="str">
        <f>'申込書（リレー種目）'!AD19</f>
        <v/>
      </c>
      <c r="K114" s="7" t="str">
        <f>IF(ISBLANK('申込書（個人種目）'!AR121),"",'申込書（個人種目）'!AR121)</f>
        <v/>
      </c>
      <c r="O114" s="80" t="str">
        <f t="shared" si="10"/>
        <v/>
      </c>
      <c r="P114" s="80" t="str">
        <f t="shared" si="8"/>
        <v/>
      </c>
      <c r="Q114" s="80"/>
      <c r="R114" s="81" t="str">
        <f t="shared" si="11"/>
        <v/>
      </c>
      <c r="S114" s="81" t="str">
        <f t="shared" si="9"/>
        <v/>
      </c>
      <c r="T114" s="81"/>
    </row>
    <row r="115" spans="1:20" x14ac:dyDescent="0.15">
      <c r="A115" s="7">
        <v>14</v>
      </c>
      <c r="B115" s="7" t="str">
        <f>'申込書（リレー種目）'!R20</f>
        <v/>
      </c>
      <c r="C115" s="7" t="str">
        <f>'申込書（リレー種目）'!X20</f>
        <v/>
      </c>
      <c r="E115" s="7" t="str">
        <f>'申込書（リレー種目）'!Y20</f>
        <v/>
      </c>
      <c r="F115" s="7" t="str">
        <f>'申込書（リレー種目）'!Z20</f>
        <v/>
      </c>
      <c r="G115" s="7" t="str">
        <f>'申込書（リレー種目）'!AA20</f>
        <v/>
      </c>
      <c r="H115" s="7" t="str">
        <f>'申込書（リレー種目）'!AB20</f>
        <v/>
      </c>
      <c r="I115" s="7" t="str">
        <f>'申込書（リレー種目）'!AC20</f>
        <v/>
      </c>
      <c r="J115" s="7" t="str">
        <f>'申込書（リレー種目）'!AD20</f>
        <v/>
      </c>
      <c r="K115" s="7" t="str">
        <f>IF(ISBLANK('申込書（個人種目）'!AR122),"",'申込書（個人種目）'!AR122)</f>
        <v/>
      </c>
      <c r="O115" s="80" t="str">
        <f t="shared" si="10"/>
        <v/>
      </c>
      <c r="P115" s="80" t="str">
        <f t="shared" si="8"/>
        <v/>
      </c>
      <c r="Q115" s="80"/>
      <c r="R115" s="81" t="str">
        <f t="shared" si="11"/>
        <v/>
      </c>
      <c r="S115" s="81" t="str">
        <f t="shared" si="9"/>
        <v/>
      </c>
      <c r="T115" s="81"/>
    </row>
    <row r="116" spans="1:20" x14ac:dyDescent="0.15">
      <c r="A116" s="7">
        <v>15</v>
      </c>
      <c r="B116" s="7" t="str">
        <f>'申込書（リレー種目）'!R21</f>
        <v/>
      </c>
      <c r="C116" s="7" t="str">
        <f>'申込書（リレー種目）'!X21</f>
        <v/>
      </c>
      <c r="E116" s="7" t="str">
        <f>'申込書（リレー種目）'!Y21</f>
        <v/>
      </c>
      <c r="F116" s="7" t="str">
        <f>'申込書（リレー種目）'!Z21</f>
        <v/>
      </c>
      <c r="G116" s="7" t="str">
        <f>'申込書（リレー種目）'!AA21</f>
        <v/>
      </c>
      <c r="H116" s="7" t="str">
        <f>'申込書（リレー種目）'!AB21</f>
        <v/>
      </c>
      <c r="I116" s="7" t="str">
        <f>'申込書（リレー種目）'!AC21</f>
        <v/>
      </c>
      <c r="J116" s="7" t="str">
        <f>'申込書（リレー種目）'!AD21</f>
        <v/>
      </c>
      <c r="K116" s="7" t="str">
        <f>IF(ISBLANK('申込書（個人種目）'!AR124),"",'申込書（個人種目）'!AR124)</f>
        <v/>
      </c>
      <c r="O116" s="80" t="str">
        <f t="shared" si="10"/>
        <v/>
      </c>
      <c r="P116" s="80" t="str">
        <f t="shared" si="8"/>
        <v/>
      </c>
      <c r="Q116" s="80"/>
      <c r="R116" s="81" t="str">
        <f t="shared" si="11"/>
        <v/>
      </c>
      <c r="S116" s="81" t="str">
        <f t="shared" si="9"/>
        <v/>
      </c>
      <c r="T116" s="81"/>
    </row>
    <row r="117" spans="1:20" x14ac:dyDescent="0.15">
      <c r="A117" s="7">
        <v>16</v>
      </c>
      <c r="B117" s="7" t="str">
        <f>'申込書（リレー種目）'!R22</f>
        <v/>
      </c>
      <c r="C117" s="7" t="str">
        <f>'申込書（リレー種目）'!X22</f>
        <v/>
      </c>
      <c r="E117" s="7" t="str">
        <f>'申込書（リレー種目）'!Y22</f>
        <v/>
      </c>
      <c r="F117" s="7" t="str">
        <f>'申込書（リレー種目）'!Z22</f>
        <v/>
      </c>
      <c r="G117" s="7" t="str">
        <f>'申込書（リレー種目）'!AA22</f>
        <v/>
      </c>
      <c r="H117" s="7" t="str">
        <f>'申込書（リレー種目）'!AB22</f>
        <v/>
      </c>
      <c r="I117" s="7" t="str">
        <f>'申込書（リレー種目）'!AC22</f>
        <v/>
      </c>
      <c r="J117" s="7" t="str">
        <f>'申込書（リレー種目）'!AD22</f>
        <v/>
      </c>
      <c r="K117" s="7" t="str">
        <f>IF(ISBLANK('申込書（個人種目）'!AR125),"",'申込書（個人種目）'!AR125)</f>
        <v/>
      </c>
      <c r="O117" s="80" t="str">
        <f t="shared" si="10"/>
        <v/>
      </c>
      <c r="P117" s="80" t="str">
        <f t="shared" si="8"/>
        <v/>
      </c>
      <c r="Q117" s="80"/>
      <c r="R117" s="81" t="str">
        <f t="shared" si="11"/>
        <v/>
      </c>
      <c r="S117" s="81" t="str">
        <f t="shared" si="9"/>
        <v/>
      </c>
      <c r="T117" s="81"/>
    </row>
    <row r="118" spans="1:20" x14ac:dyDescent="0.15">
      <c r="A118" s="7">
        <v>17</v>
      </c>
      <c r="B118" s="7" t="str">
        <f>'申込書（リレー種目）'!R23</f>
        <v/>
      </c>
      <c r="C118" s="7" t="str">
        <f>'申込書（リレー種目）'!X23</f>
        <v/>
      </c>
      <c r="E118" s="7" t="str">
        <f>'申込書（リレー種目）'!Y23</f>
        <v/>
      </c>
      <c r="F118" s="7" t="str">
        <f>'申込書（リレー種目）'!Z23</f>
        <v/>
      </c>
      <c r="G118" s="7" t="str">
        <f>'申込書（リレー種目）'!AA23</f>
        <v/>
      </c>
      <c r="H118" s="7" t="str">
        <f>'申込書（リレー種目）'!AB23</f>
        <v/>
      </c>
      <c r="I118" s="7" t="str">
        <f>'申込書（リレー種目）'!AC23</f>
        <v/>
      </c>
      <c r="J118" s="7" t="str">
        <f>'申込書（リレー種目）'!AD23</f>
        <v/>
      </c>
      <c r="K118" s="7" t="str">
        <f>IF(ISBLANK('申込書（個人種目）'!AR126),"",'申込書（個人種目）'!AR126)</f>
        <v/>
      </c>
      <c r="O118" s="80" t="str">
        <f t="shared" si="10"/>
        <v/>
      </c>
      <c r="P118" s="80" t="str">
        <f t="shared" si="8"/>
        <v/>
      </c>
      <c r="Q118" s="80"/>
      <c r="R118" s="81" t="str">
        <f t="shared" si="11"/>
        <v/>
      </c>
      <c r="S118" s="81" t="str">
        <f t="shared" si="9"/>
        <v/>
      </c>
      <c r="T118" s="81"/>
    </row>
    <row r="119" spans="1:20" x14ac:dyDescent="0.15">
      <c r="A119" s="7">
        <v>18</v>
      </c>
      <c r="B119" s="7" t="str">
        <f>'申込書（リレー種目）'!R24</f>
        <v/>
      </c>
      <c r="C119" s="7" t="str">
        <f>'申込書（リレー種目）'!X24</f>
        <v/>
      </c>
      <c r="E119" s="7" t="str">
        <f>'申込書（リレー種目）'!Y24</f>
        <v/>
      </c>
      <c r="F119" s="7" t="str">
        <f>'申込書（リレー種目）'!Z24</f>
        <v/>
      </c>
      <c r="G119" s="7" t="str">
        <f>'申込書（リレー種目）'!AA24</f>
        <v/>
      </c>
      <c r="H119" s="7" t="str">
        <f>'申込書（リレー種目）'!AB24</f>
        <v/>
      </c>
      <c r="I119" s="7" t="str">
        <f>'申込書（リレー種目）'!AC24</f>
        <v/>
      </c>
      <c r="J119" s="7" t="str">
        <f>'申込書（リレー種目）'!AD24</f>
        <v/>
      </c>
      <c r="K119" s="7" t="str">
        <f>IF(ISBLANK('申込書（個人種目）'!AR127),"",'申込書（個人種目）'!AR127)</f>
        <v/>
      </c>
      <c r="O119" s="80" t="str">
        <f t="shared" si="10"/>
        <v/>
      </c>
      <c r="P119" s="80" t="str">
        <f t="shared" si="8"/>
        <v/>
      </c>
      <c r="Q119" s="80"/>
      <c r="R119" s="81" t="str">
        <f t="shared" si="11"/>
        <v/>
      </c>
      <c r="S119" s="81" t="str">
        <f t="shared" si="9"/>
        <v/>
      </c>
      <c r="T119" s="81"/>
    </row>
    <row r="120" spans="1:20" x14ac:dyDescent="0.15">
      <c r="A120" s="7">
        <v>19</v>
      </c>
      <c r="B120" s="7" t="str">
        <f>'申込書（リレー種目）'!R25</f>
        <v/>
      </c>
      <c r="C120" s="7" t="str">
        <f>'申込書（リレー種目）'!X25</f>
        <v/>
      </c>
      <c r="E120" s="7" t="str">
        <f>'申込書（リレー種目）'!Y25</f>
        <v/>
      </c>
      <c r="F120" s="7" t="str">
        <f>'申込書（リレー種目）'!Z25</f>
        <v/>
      </c>
      <c r="G120" s="7" t="str">
        <f>'申込書（リレー種目）'!AA25</f>
        <v/>
      </c>
      <c r="H120" s="7" t="str">
        <f>'申込書（リレー種目）'!AB25</f>
        <v/>
      </c>
      <c r="I120" s="7" t="str">
        <f>'申込書（リレー種目）'!AC25</f>
        <v/>
      </c>
      <c r="J120" s="7" t="str">
        <f>'申込書（リレー種目）'!AD25</f>
        <v/>
      </c>
      <c r="K120" s="7" t="str">
        <f>IF(ISBLANK('申込書（個人種目）'!AR128),"",'申込書（個人種目）'!AR128)</f>
        <v/>
      </c>
      <c r="O120" s="80" t="str">
        <f t="shared" si="10"/>
        <v/>
      </c>
      <c r="P120" s="80" t="str">
        <f t="shared" si="8"/>
        <v/>
      </c>
      <c r="Q120" s="80"/>
      <c r="R120" s="81" t="str">
        <f t="shared" si="11"/>
        <v/>
      </c>
      <c r="S120" s="81" t="str">
        <f t="shared" si="9"/>
        <v/>
      </c>
      <c r="T120" s="81"/>
    </row>
    <row r="121" spans="1:20" x14ac:dyDescent="0.15">
      <c r="A121" s="7">
        <v>20</v>
      </c>
      <c r="B121" s="7" t="str">
        <f>'申込書（リレー種目）'!R26</f>
        <v/>
      </c>
      <c r="C121" s="7" t="str">
        <f>'申込書（リレー種目）'!X26</f>
        <v/>
      </c>
      <c r="E121" s="7" t="str">
        <f>'申込書（リレー種目）'!Y26</f>
        <v/>
      </c>
      <c r="F121" s="7" t="str">
        <f>'申込書（リレー種目）'!Z26</f>
        <v/>
      </c>
      <c r="G121" s="7" t="str">
        <f>'申込書（リレー種目）'!AA26</f>
        <v/>
      </c>
      <c r="H121" s="7" t="str">
        <f>'申込書（リレー種目）'!AB26</f>
        <v/>
      </c>
      <c r="I121" s="7" t="str">
        <f>'申込書（リレー種目）'!AC26</f>
        <v/>
      </c>
      <c r="J121" s="7" t="str">
        <f>'申込書（リレー種目）'!AD26</f>
        <v/>
      </c>
      <c r="K121" s="7" t="str">
        <f>IF(ISBLANK('申込書（個人種目）'!AR129),"",'申込書（個人種目）'!AR129)</f>
        <v/>
      </c>
      <c r="O121" s="80" t="str">
        <f t="shared" si="10"/>
        <v/>
      </c>
      <c r="P121" s="80" t="str">
        <f t="shared" si="8"/>
        <v/>
      </c>
      <c r="Q121" s="80"/>
      <c r="R121" s="81" t="str">
        <f t="shared" si="11"/>
        <v/>
      </c>
      <c r="S121" s="81" t="str">
        <f t="shared" si="9"/>
        <v/>
      </c>
      <c r="T121" s="81"/>
    </row>
    <row r="122" spans="1:20" x14ac:dyDescent="0.15">
      <c r="A122" s="7">
        <v>21</v>
      </c>
      <c r="B122" s="7" t="str">
        <f>'申込書（リレー種目）'!R27</f>
        <v/>
      </c>
      <c r="C122" s="7" t="str">
        <f>'申込書（リレー種目）'!X27</f>
        <v/>
      </c>
      <c r="E122" s="7" t="str">
        <f>'申込書（リレー種目）'!Y27</f>
        <v/>
      </c>
      <c r="F122" s="7" t="str">
        <f>'申込書（リレー種目）'!Z27</f>
        <v/>
      </c>
      <c r="G122" s="7" t="str">
        <f>'申込書（リレー種目）'!AA27</f>
        <v/>
      </c>
      <c r="H122" s="7" t="str">
        <f>'申込書（リレー種目）'!AB27</f>
        <v/>
      </c>
      <c r="I122" s="7" t="str">
        <f>'申込書（リレー種目）'!AC27</f>
        <v/>
      </c>
      <c r="J122" s="7" t="str">
        <f>'申込書（リレー種目）'!AD27</f>
        <v/>
      </c>
      <c r="K122" s="7" t="str">
        <f>IF(ISBLANK('申込書（個人種目）'!AR130),"",'申込書（個人種目）'!AR130)</f>
        <v/>
      </c>
      <c r="O122" s="80" t="str">
        <f t="shared" si="10"/>
        <v/>
      </c>
      <c r="P122" s="80" t="str">
        <f t="shared" si="8"/>
        <v/>
      </c>
      <c r="Q122" s="80"/>
      <c r="R122" s="81" t="str">
        <f t="shared" si="11"/>
        <v/>
      </c>
      <c r="S122" s="81" t="str">
        <f t="shared" si="9"/>
        <v/>
      </c>
      <c r="T122" s="81"/>
    </row>
    <row r="123" spans="1:20" x14ac:dyDescent="0.15">
      <c r="A123" s="7">
        <v>22</v>
      </c>
      <c r="B123" s="7" t="str">
        <f>'申込書（リレー種目）'!R28</f>
        <v/>
      </c>
      <c r="C123" s="7" t="str">
        <f>'申込書（リレー種目）'!X28</f>
        <v/>
      </c>
      <c r="E123" s="7" t="str">
        <f>'申込書（リレー種目）'!Y28</f>
        <v/>
      </c>
      <c r="F123" s="7" t="str">
        <f>'申込書（リレー種目）'!Z28</f>
        <v/>
      </c>
      <c r="G123" s="7" t="str">
        <f>'申込書（リレー種目）'!AA28</f>
        <v/>
      </c>
      <c r="H123" s="7" t="str">
        <f>'申込書（リレー種目）'!AB28</f>
        <v/>
      </c>
      <c r="I123" s="7" t="str">
        <f>'申込書（リレー種目）'!AC28</f>
        <v/>
      </c>
      <c r="J123" s="7" t="str">
        <f>'申込書（リレー種目）'!AD28</f>
        <v/>
      </c>
      <c r="K123" s="7" t="str">
        <f>IF(ISBLANK('申込書（個人種目）'!AR131),"",'申込書（個人種目）'!AR131)</f>
        <v/>
      </c>
      <c r="O123" s="80" t="str">
        <f t="shared" si="10"/>
        <v/>
      </c>
      <c r="P123" s="80" t="str">
        <f t="shared" si="8"/>
        <v/>
      </c>
      <c r="Q123" s="80"/>
      <c r="R123" s="81" t="str">
        <f t="shared" si="11"/>
        <v/>
      </c>
      <c r="S123" s="81" t="str">
        <f t="shared" si="9"/>
        <v/>
      </c>
      <c r="T123" s="81"/>
    </row>
    <row r="124" spans="1:20" x14ac:dyDescent="0.15">
      <c r="A124" s="7">
        <v>23</v>
      </c>
      <c r="B124" s="7" t="str">
        <f>'申込書（リレー種目）'!R29</f>
        <v/>
      </c>
      <c r="C124" s="7" t="str">
        <f>'申込書（リレー種目）'!X29</f>
        <v/>
      </c>
      <c r="E124" s="7" t="str">
        <f>'申込書（リレー種目）'!Y29</f>
        <v/>
      </c>
      <c r="F124" s="7" t="str">
        <f>'申込書（リレー種目）'!Z29</f>
        <v/>
      </c>
      <c r="G124" s="7" t="str">
        <f>'申込書（リレー種目）'!AA29</f>
        <v/>
      </c>
      <c r="H124" s="7" t="str">
        <f>'申込書（リレー種目）'!AB29</f>
        <v/>
      </c>
      <c r="I124" s="7" t="str">
        <f>'申込書（リレー種目）'!AC29</f>
        <v/>
      </c>
      <c r="J124" s="7" t="str">
        <f>'申込書（リレー種目）'!AD29</f>
        <v/>
      </c>
      <c r="K124" s="7" t="str">
        <f>IF(ISBLANK('申込書（個人種目）'!AR132),"",'申込書（個人種目）'!AR132)</f>
        <v/>
      </c>
      <c r="O124" s="80" t="str">
        <f t="shared" si="10"/>
        <v/>
      </c>
      <c r="P124" s="80" t="str">
        <f t="shared" si="8"/>
        <v/>
      </c>
      <c r="Q124" s="80"/>
      <c r="R124" s="81" t="str">
        <f t="shared" si="11"/>
        <v/>
      </c>
      <c r="S124" s="81" t="str">
        <f t="shared" si="9"/>
        <v/>
      </c>
      <c r="T124" s="81"/>
    </row>
    <row r="125" spans="1:20" x14ac:dyDescent="0.15">
      <c r="A125" s="7">
        <v>24</v>
      </c>
      <c r="B125" s="7" t="str">
        <f>'申込書（リレー種目）'!R30</f>
        <v/>
      </c>
      <c r="C125" s="7" t="str">
        <f>'申込書（リレー種目）'!X30</f>
        <v/>
      </c>
      <c r="E125" s="7" t="str">
        <f>'申込書（リレー種目）'!Y30</f>
        <v/>
      </c>
      <c r="F125" s="7" t="str">
        <f>'申込書（リレー種目）'!Z30</f>
        <v/>
      </c>
      <c r="G125" s="7" t="str">
        <f>'申込書（リレー種目）'!AA30</f>
        <v/>
      </c>
      <c r="H125" s="7" t="str">
        <f>'申込書（リレー種目）'!AB30</f>
        <v/>
      </c>
      <c r="I125" s="7" t="str">
        <f>'申込書（リレー種目）'!AC30</f>
        <v/>
      </c>
      <c r="J125" s="7" t="str">
        <f>'申込書（リレー種目）'!AD30</f>
        <v/>
      </c>
      <c r="K125" s="7" t="str">
        <f>IF(ISBLANK('申込書（個人種目）'!AR133),"",'申込書（個人種目）'!AR133)</f>
        <v/>
      </c>
      <c r="O125" s="80" t="str">
        <f t="shared" si="10"/>
        <v/>
      </c>
      <c r="P125" s="80" t="str">
        <f t="shared" si="8"/>
        <v/>
      </c>
      <c r="Q125" s="80"/>
      <c r="R125" s="81" t="str">
        <f t="shared" si="11"/>
        <v/>
      </c>
      <c r="S125" s="81" t="str">
        <f t="shared" si="9"/>
        <v/>
      </c>
      <c r="T125" s="81"/>
    </row>
    <row r="126" spans="1:20" x14ac:dyDescent="0.15">
      <c r="A126" s="7">
        <v>25</v>
      </c>
      <c r="B126" s="7" t="str">
        <f>'申込書（リレー種目）'!R47</f>
        <v/>
      </c>
      <c r="C126" s="7" t="str">
        <f>'申込書（リレー種目）'!X47</f>
        <v/>
      </c>
      <c r="E126" s="7" t="str">
        <f>'申込書（リレー種目）'!Y47</f>
        <v/>
      </c>
      <c r="F126" s="7" t="str">
        <f>'申込書（リレー種目）'!Z47</f>
        <v/>
      </c>
      <c r="G126" s="7" t="str">
        <f>'申込書（リレー種目）'!AA47</f>
        <v/>
      </c>
      <c r="H126" s="8" t="str">
        <f>'申込書（リレー種目）'!AB47</f>
        <v/>
      </c>
      <c r="I126" s="8" t="str">
        <f>'申込書（リレー種目）'!AC47</f>
        <v/>
      </c>
      <c r="J126" s="119" t="str">
        <f>'申込書（リレー種目）'!AD47</f>
        <v/>
      </c>
      <c r="K126" s="7" t="str">
        <f>IF(ISBLANK('申込書（個人種目）'!AR134),"",'申込書（個人種目）'!AR134)</f>
        <v/>
      </c>
      <c r="O126" s="80" t="str">
        <f t="shared" si="10"/>
        <v/>
      </c>
      <c r="P126" s="80" t="str">
        <f t="shared" si="8"/>
        <v/>
      </c>
      <c r="Q126" s="80"/>
      <c r="R126" s="81" t="str">
        <f t="shared" si="11"/>
        <v/>
      </c>
      <c r="S126" s="81" t="str">
        <f t="shared" si="9"/>
        <v/>
      </c>
      <c r="T126" s="81"/>
    </row>
    <row r="127" spans="1:20" x14ac:dyDescent="0.15">
      <c r="A127" s="7">
        <v>26</v>
      </c>
      <c r="B127" s="7" t="str">
        <f>'申込書（リレー種目）'!R48</f>
        <v/>
      </c>
      <c r="C127" s="7" t="str">
        <f>'申込書（リレー種目）'!X48</f>
        <v/>
      </c>
      <c r="E127" s="7" t="str">
        <f>'申込書（リレー種目）'!Y48</f>
        <v/>
      </c>
      <c r="F127" s="7" t="str">
        <f>'申込書（リレー種目）'!Z48</f>
        <v/>
      </c>
      <c r="G127" s="7" t="str">
        <f>'申込書（リレー種目）'!AA48</f>
        <v/>
      </c>
      <c r="H127" s="8" t="str">
        <f>'申込書（リレー種目）'!AB48</f>
        <v/>
      </c>
      <c r="I127" s="8" t="str">
        <f>'申込書（リレー種目）'!AC48</f>
        <v/>
      </c>
      <c r="J127" s="119" t="str">
        <f>'申込書（リレー種目）'!AD48</f>
        <v/>
      </c>
      <c r="O127" s="80" t="str">
        <f t="shared" si="10"/>
        <v/>
      </c>
      <c r="P127" s="80" t="str">
        <f t="shared" si="8"/>
        <v/>
      </c>
      <c r="Q127" s="80"/>
      <c r="R127" s="81" t="str">
        <f t="shared" si="11"/>
        <v/>
      </c>
      <c r="S127" s="81" t="str">
        <f t="shared" si="9"/>
        <v/>
      </c>
      <c r="T127" s="81"/>
    </row>
    <row r="128" spans="1:20" x14ac:dyDescent="0.15">
      <c r="A128" s="7">
        <v>27</v>
      </c>
      <c r="B128" s="7" t="str">
        <f>'申込書（リレー種目）'!R49</f>
        <v/>
      </c>
      <c r="C128" s="7" t="str">
        <f>'申込書（リレー種目）'!X49</f>
        <v/>
      </c>
      <c r="E128" s="7" t="str">
        <f>'申込書（リレー種目）'!Y49</f>
        <v/>
      </c>
      <c r="F128" s="7" t="str">
        <f>'申込書（リレー種目）'!Z49</f>
        <v/>
      </c>
      <c r="G128" s="7" t="str">
        <f>'申込書（リレー種目）'!AA49</f>
        <v/>
      </c>
      <c r="H128" s="8" t="str">
        <f>'申込書（リレー種目）'!AB49</f>
        <v/>
      </c>
      <c r="I128" s="8" t="str">
        <f>'申込書（リレー種目）'!AC49</f>
        <v/>
      </c>
      <c r="J128" s="119" t="str">
        <f>'申込書（リレー種目）'!AD49</f>
        <v/>
      </c>
      <c r="O128" s="80" t="str">
        <f t="shared" si="10"/>
        <v/>
      </c>
      <c r="P128" s="80" t="str">
        <f t="shared" si="8"/>
        <v/>
      </c>
      <c r="Q128" s="80"/>
      <c r="R128" s="81" t="str">
        <f t="shared" si="11"/>
        <v/>
      </c>
      <c r="S128" s="81" t="str">
        <f t="shared" si="9"/>
        <v/>
      </c>
      <c r="T128" s="81"/>
    </row>
    <row r="129" spans="1:20" x14ac:dyDescent="0.15">
      <c r="A129" s="7">
        <v>28</v>
      </c>
      <c r="B129" s="7" t="str">
        <f>'申込書（リレー種目）'!R50</f>
        <v/>
      </c>
      <c r="C129" s="7" t="str">
        <f>'申込書（リレー種目）'!X50</f>
        <v/>
      </c>
      <c r="E129" s="7" t="str">
        <f>'申込書（リレー種目）'!Y50</f>
        <v/>
      </c>
      <c r="F129" s="7" t="str">
        <f>'申込書（リレー種目）'!Z50</f>
        <v/>
      </c>
      <c r="G129" s="7" t="str">
        <f>'申込書（リレー種目）'!AA50</f>
        <v/>
      </c>
      <c r="H129" s="8" t="str">
        <f>'申込書（リレー種目）'!AB50</f>
        <v/>
      </c>
      <c r="I129" s="8" t="str">
        <f>'申込書（リレー種目）'!AC50</f>
        <v/>
      </c>
      <c r="J129" s="119" t="str">
        <f>'申込書（リレー種目）'!AD50</f>
        <v/>
      </c>
      <c r="O129" s="80" t="str">
        <f t="shared" si="10"/>
        <v/>
      </c>
      <c r="P129" s="80" t="str">
        <f t="shared" si="8"/>
        <v/>
      </c>
      <c r="Q129" s="80"/>
      <c r="R129" s="81" t="str">
        <f t="shared" si="11"/>
        <v/>
      </c>
      <c r="S129" s="81" t="str">
        <f t="shared" si="9"/>
        <v/>
      </c>
      <c r="T129" s="81"/>
    </row>
    <row r="130" spans="1:20" x14ac:dyDescent="0.15">
      <c r="A130" s="7">
        <v>29</v>
      </c>
      <c r="B130" s="7" t="str">
        <f>'申込書（リレー種目）'!R51</f>
        <v/>
      </c>
      <c r="C130" s="7" t="str">
        <f>'申込書（リレー種目）'!X51</f>
        <v/>
      </c>
      <c r="E130" s="7" t="str">
        <f>'申込書（リレー種目）'!Y51</f>
        <v/>
      </c>
      <c r="F130" s="7" t="str">
        <f>'申込書（リレー種目）'!Z51</f>
        <v/>
      </c>
      <c r="G130" s="7" t="str">
        <f>'申込書（リレー種目）'!AA51</f>
        <v/>
      </c>
      <c r="H130" s="8" t="str">
        <f>'申込書（リレー種目）'!AB51</f>
        <v/>
      </c>
      <c r="I130" s="8" t="str">
        <f>'申込書（リレー種目）'!AC51</f>
        <v/>
      </c>
      <c r="J130" s="119" t="str">
        <f>'申込書（リレー種目）'!AD51</f>
        <v/>
      </c>
      <c r="O130" s="80" t="str">
        <f t="shared" ref="O130:O149" si="12">IF(B130="","",IF(B130&lt;200000000,B130,""))</f>
        <v/>
      </c>
      <c r="P130" s="80" t="str">
        <f t="shared" si="8"/>
        <v/>
      </c>
      <c r="Q130" s="80"/>
      <c r="R130" s="81" t="str">
        <f t="shared" ref="R130:R149" si="13">IF(B130="","",IF(B130&gt;200000000,B130,""))</f>
        <v/>
      </c>
      <c r="S130" s="81" t="str">
        <f t="shared" si="9"/>
        <v/>
      </c>
      <c r="T130" s="81"/>
    </row>
    <row r="131" spans="1:20" x14ac:dyDescent="0.15">
      <c r="A131" s="7">
        <v>30</v>
      </c>
      <c r="B131" s="7" t="str">
        <f>'申込書（リレー種目）'!R52</f>
        <v/>
      </c>
      <c r="C131" s="7" t="str">
        <f>'申込書（リレー種目）'!X52</f>
        <v/>
      </c>
      <c r="E131" s="7" t="str">
        <f>'申込書（リレー種目）'!Y52</f>
        <v/>
      </c>
      <c r="F131" s="7" t="str">
        <f>'申込書（リレー種目）'!Z52</f>
        <v/>
      </c>
      <c r="G131" s="7" t="str">
        <f>'申込書（リレー種目）'!AA52</f>
        <v/>
      </c>
      <c r="H131" s="8" t="str">
        <f>'申込書（リレー種目）'!AB52</f>
        <v/>
      </c>
      <c r="I131" s="8" t="str">
        <f>'申込書（リレー種目）'!AC52</f>
        <v/>
      </c>
      <c r="J131" s="119" t="str">
        <f>'申込書（リレー種目）'!AD52</f>
        <v/>
      </c>
      <c r="O131" s="80" t="str">
        <f t="shared" si="12"/>
        <v/>
      </c>
      <c r="P131" s="80" t="str">
        <f t="shared" ref="P131:P149" si="14">IF(O131="","",1/COUNTIF($O$2:$O$149,O131))</f>
        <v/>
      </c>
      <c r="Q131" s="80"/>
      <c r="R131" s="81" t="str">
        <f t="shared" si="13"/>
        <v/>
      </c>
      <c r="S131" s="81" t="str">
        <f t="shared" ref="S131:S149" si="15">IF(R131="","",1/COUNTIF($R$2:$R$149,R131))</f>
        <v/>
      </c>
      <c r="T131" s="81"/>
    </row>
    <row r="132" spans="1:20" x14ac:dyDescent="0.15">
      <c r="A132" s="7">
        <v>31</v>
      </c>
      <c r="B132" s="7" t="str">
        <f>'申込書（リレー種目）'!R53</f>
        <v/>
      </c>
      <c r="C132" s="7" t="str">
        <f>'申込書（リレー種目）'!X53</f>
        <v/>
      </c>
      <c r="E132" s="7" t="str">
        <f>'申込書（リレー種目）'!Y53</f>
        <v/>
      </c>
      <c r="F132" s="7" t="str">
        <f>'申込書（リレー種目）'!Z53</f>
        <v/>
      </c>
      <c r="G132" s="7" t="str">
        <f>'申込書（リレー種目）'!AA53</f>
        <v/>
      </c>
      <c r="H132" s="8" t="str">
        <f>'申込書（リレー種目）'!AB53</f>
        <v/>
      </c>
      <c r="I132" s="8" t="str">
        <f>'申込書（リレー種目）'!AC53</f>
        <v/>
      </c>
      <c r="J132" s="119" t="str">
        <f>'申込書（リレー種目）'!AD53</f>
        <v/>
      </c>
      <c r="O132" s="80" t="str">
        <f t="shared" si="12"/>
        <v/>
      </c>
      <c r="P132" s="80" t="str">
        <f t="shared" si="14"/>
        <v/>
      </c>
      <c r="Q132" s="80"/>
      <c r="R132" s="81" t="str">
        <f t="shared" si="13"/>
        <v/>
      </c>
      <c r="S132" s="81" t="str">
        <f t="shared" si="15"/>
        <v/>
      </c>
      <c r="T132" s="81"/>
    </row>
    <row r="133" spans="1:20" x14ac:dyDescent="0.15">
      <c r="A133" s="7">
        <v>32</v>
      </c>
      <c r="B133" s="7" t="str">
        <f>'申込書（リレー種目）'!R54</f>
        <v/>
      </c>
      <c r="C133" s="7" t="str">
        <f>'申込書（リレー種目）'!X54</f>
        <v/>
      </c>
      <c r="E133" s="7" t="str">
        <f>'申込書（リレー種目）'!Y54</f>
        <v/>
      </c>
      <c r="F133" s="7" t="str">
        <f>'申込書（リレー種目）'!Z54</f>
        <v/>
      </c>
      <c r="G133" s="7" t="str">
        <f>'申込書（リレー種目）'!AA54</f>
        <v/>
      </c>
      <c r="H133" s="8" t="str">
        <f>'申込書（リレー種目）'!AB54</f>
        <v/>
      </c>
      <c r="I133" s="8" t="str">
        <f>'申込書（リレー種目）'!AC54</f>
        <v/>
      </c>
      <c r="J133" s="119" t="str">
        <f>'申込書（リレー種目）'!AD54</f>
        <v/>
      </c>
      <c r="O133" s="80" t="str">
        <f t="shared" si="12"/>
        <v/>
      </c>
      <c r="P133" s="80" t="str">
        <f t="shared" si="14"/>
        <v/>
      </c>
      <c r="Q133" s="80"/>
      <c r="R133" s="81" t="str">
        <f t="shared" si="13"/>
        <v/>
      </c>
      <c r="S133" s="81" t="str">
        <f t="shared" si="15"/>
        <v/>
      </c>
      <c r="T133" s="81"/>
    </row>
    <row r="134" spans="1:20" x14ac:dyDescent="0.15">
      <c r="A134" s="7">
        <v>33</v>
      </c>
      <c r="B134" s="7" t="str">
        <f>'申込書（リレー種目）'!R55</f>
        <v/>
      </c>
      <c r="C134" s="7" t="str">
        <f>'申込書（リレー種目）'!X55</f>
        <v/>
      </c>
      <c r="E134" s="7" t="str">
        <f>'申込書（リレー種目）'!Y55</f>
        <v/>
      </c>
      <c r="F134" s="7" t="str">
        <f>'申込書（リレー種目）'!Z55</f>
        <v/>
      </c>
      <c r="G134" s="7" t="str">
        <f>'申込書（リレー種目）'!AA55</f>
        <v/>
      </c>
      <c r="H134" s="8" t="str">
        <f>'申込書（リレー種目）'!AB55</f>
        <v/>
      </c>
      <c r="I134" s="8" t="str">
        <f>'申込書（リレー種目）'!AC55</f>
        <v/>
      </c>
      <c r="J134" s="119" t="str">
        <f>'申込書（リレー種目）'!AD55</f>
        <v/>
      </c>
      <c r="O134" s="80" t="str">
        <f t="shared" si="12"/>
        <v/>
      </c>
      <c r="P134" s="80" t="str">
        <f t="shared" si="14"/>
        <v/>
      </c>
      <c r="Q134" s="80"/>
      <c r="R134" s="81" t="str">
        <f t="shared" si="13"/>
        <v/>
      </c>
      <c r="S134" s="81" t="str">
        <f t="shared" si="15"/>
        <v/>
      </c>
      <c r="T134" s="81"/>
    </row>
    <row r="135" spans="1:20" x14ac:dyDescent="0.15">
      <c r="A135" s="7">
        <v>34</v>
      </c>
      <c r="B135" s="7" t="str">
        <f>'申込書（リレー種目）'!R56</f>
        <v/>
      </c>
      <c r="C135" s="7" t="str">
        <f>'申込書（リレー種目）'!X56</f>
        <v/>
      </c>
      <c r="E135" s="7" t="str">
        <f>'申込書（リレー種目）'!Y56</f>
        <v/>
      </c>
      <c r="F135" s="7" t="str">
        <f>'申込書（リレー種目）'!Z56</f>
        <v/>
      </c>
      <c r="G135" s="7" t="str">
        <f>'申込書（リレー種目）'!AA56</f>
        <v/>
      </c>
      <c r="H135" s="8" t="str">
        <f>'申込書（リレー種目）'!AB56</f>
        <v/>
      </c>
      <c r="I135" s="8" t="str">
        <f>'申込書（リレー種目）'!AC56</f>
        <v/>
      </c>
      <c r="J135" s="119" t="str">
        <f>'申込書（リレー種目）'!AD56</f>
        <v/>
      </c>
      <c r="O135" s="80" t="str">
        <f t="shared" si="12"/>
        <v/>
      </c>
      <c r="P135" s="80" t="str">
        <f t="shared" si="14"/>
        <v/>
      </c>
      <c r="Q135" s="80"/>
      <c r="R135" s="81" t="str">
        <f t="shared" si="13"/>
        <v/>
      </c>
      <c r="S135" s="81" t="str">
        <f t="shared" si="15"/>
        <v/>
      </c>
      <c r="T135" s="81"/>
    </row>
    <row r="136" spans="1:20" x14ac:dyDescent="0.15">
      <c r="A136" s="7">
        <v>35</v>
      </c>
      <c r="B136" s="7" t="str">
        <f>'申込書（リレー種目）'!R57</f>
        <v/>
      </c>
      <c r="C136" s="7" t="str">
        <f>'申込書（リレー種目）'!X57</f>
        <v/>
      </c>
      <c r="E136" s="7" t="str">
        <f>'申込書（リレー種目）'!Y57</f>
        <v/>
      </c>
      <c r="F136" s="7" t="str">
        <f>'申込書（リレー種目）'!Z57</f>
        <v/>
      </c>
      <c r="G136" s="7" t="str">
        <f>'申込書（リレー種目）'!AA57</f>
        <v/>
      </c>
      <c r="H136" s="8" t="str">
        <f>'申込書（リレー種目）'!AB57</f>
        <v/>
      </c>
      <c r="I136" s="8" t="str">
        <f>'申込書（リレー種目）'!AC57</f>
        <v/>
      </c>
      <c r="J136" s="119" t="str">
        <f>'申込書（リレー種目）'!AD57</f>
        <v/>
      </c>
      <c r="O136" s="80" t="str">
        <f t="shared" si="12"/>
        <v/>
      </c>
      <c r="P136" s="80" t="str">
        <f t="shared" si="14"/>
        <v/>
      </c>
      <c r="Q136" s="80"/>
      <c r="R136" s="81" t="str">
        <f t="shared" si="13"/>
        <v/>
      </c>
      <c r="S136" s="81" t="str">
        <f t="shared" si="15"/>
        <v/>
      </c>
      <c r="T136" s="81"/>
    </row>
    <row r="137" spans="1:20" x14ac:dyDescent="0.15">
      <c r="A137" s="7">
        <v>36</v>
      </c>
      <c r="B137" s="7" t="str">
        <f>'申込書（リレー種目）'!R58</f>
        <v/>
      </c>
      <c r="C137" s="7" t="str">
        <f>'申込書（リレー種目）'!X58</f>
        <v/>
      </c>
      <c r="E137" s="7" t="str">
        <f>'申込書（リレー種目）'!Y58</f>
        <v/>
      </c>
      <c r="F137" s="7" t="str">
        <f>'申込書（リレー種目）'!Z58</f>
        <v/>
      </c>
      <c r="G137" s="7" t="str">
        <f>'申込書（リレー種目）'!AA58</f>
        <v/>
      </c>
      <c r="H137" s="8" t="str">
        <f>'申込書（リレー種目）'!AB58</f>
        <v/>
      </c>
      <c r="I137" s="8" t="str">
        <f>'申込書（リレー種目）'!AC58</f>
        <v/>
      </c>
      <c r="J137" s="119" t="str">
        <f>'申込書（リレー種目）'!AD58</f>
        <v/>
      </c>
      <c r="O137" s="80" t="str">
        <f t="shared" si="12"/>
        <v/>
      </c>
      <c r="P137" s="80" t="str">
        <f t="shared" si="14"/>
        <v/>
      </c>
      <c r="Q137" s="80"/>
      <c r="R137" s="81" t="str">
        <f t="shared" si="13"/>
        <v/>
      </c>
      <c r="S137" s="81" t="str">
        <f t="shared" si="15"/>
        <v/>
      </c>
      <c r="T137" s="81"/>
    </row>
    <row r="138" spans="1:20" x14ac:dyDescent="0.15">
      <c r="A138" s="7">
        <v>37</v>
      </c>
      <c r="B138" s="7" t="str">
        <f>'申込書（リレー種目）'!R59</f>
        <v/>
      </c>
      <c r="C138" s="7" t="str">
        <f>'申込書（リレー種目）'!X59</f>
        <v/>
      </c>
      <c r="E138" s="7" t="str">
        <f>'申込書（リレー種目）'!Y59</f>
        <v/>
      </c>
      <c r="F138" s="7" t="str">
        <f>'申込書（リレー種目）'!Z59</f>
        <v/>
      </c>
      <c r="G138" s="7" t="str">
        <f>'申込書（リレー種目）'!AA59</f>
        <v/>
      </c>
      <c r="H138" s="8" t="str">
        <f>'申込書（リレー種目）'!AB59</f>
        <v/>
      </c>
      <c r="I138" s="8" t="str">
        <f>'申込書（リレー種目）'!AC59</f>
        <v/>
      </c>
      <c r="J138" s="119" t="str">
        <f>'申込書（リレー種目）'!AD59</f>
        <v/>
      </c>
      <c r="O138" s="80" t="str">
        <f t="shared" si="12"/>
        <v/>
      </c>
      <c r="P138" s="80" t="str">
        <f t="shared" si="14"/>
        <v/>
      </c>
      <c r="Q138" s="80"/>
      <c r="R138" s="81" t="str">
        <f t="shared" si="13"/>
        <v/>
      </c>
      <c r="S138" s="81" t="str">
        <f t="shared" si="15"/>
        <v/>
      </c>
      <c r="T138" s="81"/>
    </row>
    <row r="139" spans="1:20" x14ac:dyDescent="0.15">
      <c r="A139" s="7">
        <v>38</v>
      </c>
      <c r="B139" s="7" t="str">
        <f>'申込書（リレー種目）'!R60</f>
        <v/>
      </c>
      <c r="C139" s="7" t="str">
        <f>'申込書（リレー種目）'!X60</f>
        <v/>
      </c>
      <c r="E139" s="7" t="str">
        <f>'申込書（リレー種目）'!Y60</f>
        <v/>
      </c>
      <c r="F139" s="7" t="str">
        <f>'申込書（リレー種目）'!Z60</f>
        <v/>
      </c>
      <c r="G139" s="7" t="str">
        <f>'申込書（リレー種目）'!AA60</f>
        <v/>
      </c>
      <c r="H139" s="8" t="str">
        <f>'申込書（リレー種目）'!AB60</f>
        <v/>
      </c>
      <c r="I139" s="8" t="str">
        <f>'申込書（リレー種目）'!AC60</f>
        <v/>
      </c>
      <c r="J139" s="119" t="str">
        <f>'申込書（リレー種目）'!AD60</f>
        <v/>
      </c>
      <c r="O139" s="80" t="str">
        <f t="shared" si="12"/>
        <v/>
      </c>
      <c r="P139" s="80" t="str">
        <f t="shared" si="14"/>
        <v/>
      </c>
      <c r="Q139" s="80"/>
      <c r="R139" s="81" t="str">
        <f t="shared" si="13"/>
        <v/>
      </c>
      <c r="S139" s="81" t="str">
        <f t="shared" si="15"/>
        <v/>
      </c>
      <c r="T139" s="81"/>
    </row>
    <row r="140" spans="1:20" x14ac:dyDescent="0.15">
      <c r="A140" s="7">
        <v>39</v>
      </c>
      <c r="B140" s="7" t="str">
        <f>'申込書（リレー種目）'!R61</f>
        <v/>
      </c>
      <c r="C140" s="7" t="str">
        <f>'申込書（リレー種目）'!X61</f>
        <v/>
      </c>
      <c r="E140" s="7" t="str">
        <f>'申込書（リレー種目）'!Y61</f>
        <v/>
      </c>
      <c r="F140" s="7" t="str">
        <f>'申込書（リレー種目）'!Z61</f>
        <v/>
      </c>
      <c r="G140" s="7" t="str">
        <f>'申込書（リレー種目）'!AA61</f>
        <v/>
      </c>
      <c r="H140" s="8" t="str">
        <f>'申込書（リレー種目）'!AB61</f>
        <v/>
      </c>
      <c r="I140" s="8" t="str">
        <f>'申込書（リレー種目）'!AC61</f>
        <v/>
      </c>
      <c r="J140" s="119" t="str">
        <f>'申込書（リレー種目）'!AD61</f>
        <v/>
      </c>
      <c r="O140" s="80" t="str">
        <f t="shared" si="12"/>
        <v/>
      </c>
      <c r="P140" s="80" t="str">
        <f t="shared" si="14"/>
        <v/>
      </c>
      <c r="Q140" s="80"/>
      <c r="R140" s="81" t="str">
        <f t="shared" si="13"/>
        <v/>
      </c>
      <c r="S140" s="81" t="str">
        <f t="shared" si="15"/>
        <v/>
      </c>
      <c r="T140" s="81"/>
    </row>
    <row r="141" spans="1:20" x14ac:dyDescent="0.15">
      <c r="A141" s="7">
        <v>40</v>
      </c>
      <c r="B141" s="7" t="str">
        <f>'申込書（リレー種目）'!R62</f>
        <v/>
      </c>
      <c r="C141" s="7" t="str">
        <f>'申込書（リレー種目）'!X62</f>
        <v/>
      </c>
      <c r="E141" s="7" t="str">
        <f>'申込書（リレー種目）'!Y62</f>
        <v/>
      </c>
      <c r="F141" s="7" t="str">
        <f>'申込書（リレー種目）'!Z62</f>
        <v/>
      </c>
      <c r="G141" s="7" t="str">
        <f>'申込書（リレー種目）'!AA62</f>
        <v/>
      </c>
      <c r="H141" s="8" t="str">
        <f>'申込書（リレー種目）'!AB62</f>
        <v/>
      </c>
      <c r="I141" s="8" t="str">
        <f>'申込書（リレー種目）'!AC62</f>
        <v/>
      </c>
      <c r="J141" s="119" t="str">
        <f>'申込書（リレー種目）'!AD62</f>
        <v/>
      </c>
      <c r="O141" s="80" t="str">
        <f t="shared" si="12"/>
        <v/>
      </c>
      <c r="P141" s="80" t="str">
        <f t="shared" si="14"/>
        <v/>
      </c>
      <c r="Q141" s="80"/>
      <c r="R141" s="81" t="str">
        <f t="shared" si="13"/>
        <v/>
      </c>
      <c r="S141" s="81" t="str">
        <f t="shared" si="15"/>
        <v/>
      </c>
      <c r="T141" s="81"/>
    </row>
    <row r="142" spans="1:20" x14ac:dyDescent="0.15">
      <c r="A142" s="7">
        <v>41</v>
      </c>
      <c r="B142" s="7" t="str">
        <f>'申込書（リレー種目）'!R63</f>
        <v/>
      </c>
      <c r="C142" s="7" t="str">
        <f>'申込書（リレー種目）'!X63</f>
        <v/>
      </c>
      <c r="E142" s="7" t="str">
        <f>'申込書（リレー種目）'!Y63</f>
        <v/>
      </c>
      <c r="F142" s="7" t="str">
        <f>'申込書（リレー種目）'!Z63</f>
        <v/>
      </c>
      <c r="G142" s="7" t="str">
        <f>'申込書（リレー種目）'!AA63</f>
        <v/>
      </c>
      <c r="H142" s="8" t="str">
        <f>'申込書（リレー種目）'!AB63</f>
        <v/>
      </c>
      <c r="I142" s="8" t="str">
        <f>'申込書（リレー種目）'!AC63</f>
        <v/>
      </c>
      <c r="J142" s="119" t="str">
        <f>'申込書（リレー種目）'!AD63</f>
        <v/>
      </c>
      <c r="O142" s="80" t="str">
        <f t="shared" si="12"/>
        <v/>
      </c>
      <c r="P142" s="80" t="str">
        <f t="shared" si="14"/>
        <v/>
      </c>
      <c r="Q142" s="80"/>
      <c r="R142" s="81" t="str">
        <f t="shared" si="13"/>
        <v/>
      </c>
      <c r="S142" s="81" t="str">
        <f t="shared" si="15"/>
        <v/>
      </c>
      <c r="T142" s="81"/>
    </row>
    <row r="143" spans="1:20" x14ac:dyDescent="0.15">
      <c r="A143" s="7">
        <v>42</v>
      </c>
      <c r="B143" s="7" t="str">
        <f>'申込書（リレー種目）'!R64</f>
        <v/>
      </c>
      <c r="C143" s="7" t="str">
        <f>'申込書（リレー種目）'!X64</f>
        <v/>
      </c>
      <c r="E143" s="7" t="str">
        <f>'申込書（リレー種目）'!Y64</f>
        <v/>
      </c>
      <c r="F143" s="7" t="str">
        <f>'申込書（リレー種目）'!Z64</f>
        <v/>
      </c>
      <c r="G143" s="7" t="str">
        <f>'申込書（リレー種目）'!AA64</f>
        <v/>
      </c>
      <c r="H143" s="8" t="str">
        <f>'申込書（リレー種目）'!AB64</f>
        <v/>
      </c>
      <c r="I143" s="8" t="str">
        <f>'申込書（リレー種目）'!AC64</f>
        <v/>
      </c>
      <c r="J143" s="119" t="str">
        <f>'申込書（リレー種目）'!AD64</f>
        <v/>
      </c>
      <c r="O143" s="80" t="str">
        <f t="shared" si="12"/>
        <v/>
      </c>
      <c r="P143" s="80" t="str">
        <f t="shared" si="14"/>
        <v/>
      </c>
      <c r="Q143" s="80"/>
      <c r="R143" s="81" t="str">
        <f t="shared" si="13"/>
        <v/>
      </c>
      <c r="S143" s="81" t="str">
        <f t="shared" si="15"/>
        <v/>
      </c>
      <c r="T143" s="81"/>
    </row>
    <row r="144" spans="1:20" x14ac:dyDescent="0.15">
      <c r="A144" s="7">
        <v>43</v>
      </c>
      <c r="B144" s="7" t="str">
        <f>'申込書（リレー種目）'!R65</f>
        <v/>
      </c>
      <c r="C144" s="7" t="str">
        <f>'申込書（リレー種目）'!X65</f>
        <v/>
      </c>
      <c r="E144" s="7" t="str">
        <f>'申込書（リレー種目）'!Y65</f>
        <v/>
      </c>
      <c r="F144" s="7" t="str">
        <f>'申込書（リレー種目）'!Z65</f>
        <v/>
      </c>
      <c r="G144" s="7" t="str">
        <f>'申込書（リレー種目）'!AA65</f>
        <v/>
      </c>
      <c r="H144" s="8" t="str">
        <f>'申込書（リレー種目）'!AB65</f>
        <v/>
      </c>
      <c r="I144" s="8" t="str">
        <f>'申込書（リレー種目）'!AC65</f>
        <v/>
      </c>
      <c r="J144" s="119" t="str">
        <f>'申込書（リレー種目）'!AD65</f>
        <v/>
      </c>
      <c r="O144" s="80" t="str">
        <f t="shared" si="12"/>
        <v/>
      </c>
      <c r="P144" s="80" t="str">
        <f t="shared" si="14"/>
        <v/>
      </c>
      <c r="Q144" s="80"/>
      <c r="R144" s="81" t="str">
        <f t="shared" si="13"/>
        <v/>
      </c>
      <c r="S144" s="81" t="str">
        <f t="shared" si="15"/>
        <v/>
      </c>
      <c r="T144" s="81"/>
    </row>
    <row r="145" spans="1:20" x14ac:dyDescent="0.15">
      <c r="A145" s="7">
        <v>44</v>
      </c>
      <c r="B145" s="7" t="str">
        <f>'申込書（リレー種目）'!R66</f>
        <v/>
      </c>
      <c r="C145" s="7" t="str">
        <f>'申込書（リレー種目）'!X66</f>
        <v/>
      </c>
      <c r="E145" s="7" t="str">
        <f>'申込書（リレー種目）'!Y66</f>
        <v/>
      </c>
      <c r="F145" s="7" t="str">
        <f>'申込書（リレー種目）'!Z66</f>
        <v/>
      </c>
      <c r="G145" s="7" t="str">
        <f>'申込書（リレー種目）'!AA66</f>
        <v/>
      </c>
      <c r="H145" s="8" t="str">
        <f>'申込書（リレー種目）'!AB66</f>
        <v/>
      </c>
      <c r="I145" s="8" t="str">
        <f>'申込書（リレー種目）'!AC66</f>
        <v/>
      </c>
      <c r="J145" s="119" t="str">
        <f>'申込書（リレー種目）'!AD66</f>
        <v/>
      </c>
      <c r="O145" s="80" t="str">
        <f t="shared" si="12"/>
        <v/>
      </c>
      <c r="P145" s="80" t="str">
        <f t="shared" si="14"/>
        <v/>
      </c>
      <c r="Q145" s="80"/>
      <c r="R145" s="81" t="str">
        <f t="shared" si="13"/>
        <v/>
      </c>
      <c r="S145" s="81" t="str">
        <f t="shared" si="15"/>
        <v/>
      </c>
      <c r="T145" s="81"/>
    </row>
    <row r="146" spans="1:20" x14ac:dyDescent="0.15">
      <c r="A146" s="7">
        <v>45</v>
      </c>
      <c r="B146" s="7" t="str">
        <f>'申込書（リレー種目）'!R67</f>
        <v/>
      </c>
      <c r="C146" s="7" t="str">
        <f>'申込書（リレー種目）'!X67</f>
        <v/>
      </c>
      <c r="E146" s="7" t="str">
        <f>'申込書（リレー種目）'!Y67</f>
        <v/>
      </c>
      <c r="F146" s="7" t="str">
        <f>'申込書（リレー種目）'!Z67</f>
        <v/>
      </c>
      <c r="G146" s="7" t="str">
        <f>'申込書（リレー種目）'!AA67</f>
        <v/>
      </c>
      <c r="H146" s="8" t="str">
        <f>'申込書（リレー種目）'!AB67</f>
        <v/>
      </c>
      <c r="I146" s="8" t="str">
        <f>'申込書（リレー種目）'!AC67</f>
        <v/>
      </c>
      <c r="J146" s="119" t="str">
        <f>'申込書（リレー種目）'!AD67</f>
        <v/>
      </c>
      <c r="O146" s="80" t="str">
        <f t="shared" si="12"/>
        <v/>
      </c>
      <c r="P146" s="80" t="str">
        <f t="shared" si="14"/>
        <v/>
      </c>
      <c r="Q146" s="80"/>
      <c r="R146" s="81" t="str">
        <f t="shared" si="13"/>
        <v/>
      </c>
      <c r="S146" s="81" t="str">
        <f t="shared" si="15"/>
        <v/>
      </c>
      <c r="T146" s="81"/>
    </row>
    <row r="147" spans="1:20" x14ac:dyDescent="0.15">
      <c r="A147" s="7">
        <v>46</v>
      </c>
      <c r="B147" s="7" t="str">
        <f>'申込書（リレー種目）'!R68</f>
        <v/>
      </c>
      <c r="C147" s="7" t="str">
        <f>'申込書（リレー種目）'!X68</f>
        <v/>
      </c>
      <c r="E147" s="7" t="str">
        <f>'申込書（リレー種目）'!Y68</f>
        <v/>
      </c>
      <c r="F147" s="7" t="str">
        <f>'申込書（リレー種目）'!Z68</f>
        <v/>
      </c>
      <c r="G147" s="7" t="str">
        <f>'申込書（リレー種目）'!AA68</f>
        <v/>
      </c>
      <c r="H147" s="8" t="str">
        <f>'申込書（リレー種目）'!AB68</f>
        <v/>
      </c>
      <c r="I147" s="8" t="str">
        <f>'申込書（リレー種目）'!AC68</f>
        <v/>
      </c>
      <c r="J147" s="119" t="str">
        <f>'申込書（リレー種目）'!AD68</f>
        <v/>
      </c>
      <c r="O147" s="80" t="str">
        <f t="shared" si="12"/>
        <v/>
      </c>
      <c r="P147" s="80" t="str">
        <f t="shared" si="14"/>
        <v/>
      </c>
      <c r="Q147" s="80"/>
      <c r="R147" s="81" t="str">
        <f t="shared" si="13"/>
        <v/>
      </c>
      <c r="S147" s="81" t="str">
        <f t="shared" si="15"/>
        <v/>
      </c>
      <c r="T147" s="81"/>
    </row>
    <row r="148" spans="1:20" x14ac:dyDescent="0.15">
      <c r="A148" s="7">
        <v>47</v>
      </c>
      <c r="B148" s="7" t="str">
        <f>'申込書（リレー種目）'!R69</f>
        <v/>
      </c>
      <c r="C148" s="7" t="str">
        <f>'申込書（リレー種目）'!X69</f>
        <v/>
      </c>
      <c r="E148" s="7" t="str">
        <f>'申込書（リレー種目）'!Y69</f>
        <v/>
      </c>
      <c r="F148" s="7" t="str">
        <f>'申込書（リレー種目）'!Z69</f>
        <v/>
      </c>
      <c r="G148" s="7" t="str">
        <f>'申込書（リレー種目）'!AA69</f>
        <v/>
      </c>
      <c r="H148" s="8" t="str">
        <f>'申込書（リレー種目）'!AB69</f>
        <v/>
      </c>
      <c r="I148" s="8" t="str">
        <f>'申込書（リレー種目）'!AC69</f>
        <v/>
      </c>
      <c r="J148" s="119" t="str">
        <f>'申込書（リレー種目）'!AD69</f>
        <v/>
      </c>
      <c r="O148" s="80" t="str">
        <f t="shared" si="12"/>
        <v/>
      </c>
      <c r="P148" s="80" t="str">
        <f t="shared" si="14"/>
        <v/>
      </c>
      <c r="Q148" s="80"/>
      <c r="R148" s="81" t="str">
        <f t="shared" si="13"/>
        <v/>
      </c>
      <c r="S148" s="81" t="str">
        <f t="shared" si="15"/>
        <v/>
      </c>
      <c r="T148" s="81"/>
    </row>
    <row r="149" spans="1:20" x14ac:dyDescent="0.15">
      <c r="A149" s="7">
        <v>48</v>
      </c>
      <c r="B149" s="7" t="str">
        <f>'申込書（リレー種目）'!R70</f>
        <v/>
      </c>
      <c r="C149" s="7" t="str">
        <f>'申込書（リレー種目）'!X70</f>
        <v/>
      </c>
      <c r="E149" s="7" t="str">
        <f>'申込書（リレー種目）'!Y70</f>
        <v/>
      </c>
      <c r="F149" s="7" t="str">
        <f>'申込書（リレー種目）'!Z70</f>
        <v/>
      </c>
      <c r="G149" s="7" t="str">
        <f>'申込書（リレー種目）'!AA70</f>
        <v/>
      </c>
      <c r="H149" s="8" t="str">
        <f>'申込書（リレー種目）'!AB70</f>
        <v/>
      </c>
      <c r="I149" s="8" t="str">
        <f>'申込書（リレー種目）'!AC70</f>
        <v/>
      </c>
      <c r="J149" s="119" t="str">
        <f>'申込書（リレー種目）'!AD70</f>
        <v/>
      </c>
      <c r="O149" s="80" t="str">
        <f t="shared" si="12"/>
        <v/>
      </c>
      <c r="P149" s="80" t="str">
        <f t="shared" si="14"/>
        <v/>
      </c>
      <c r="Q149" s="80"/>
      <c r="R149" s="81" t="str">
        <f t="shared" si="13"/>
        <v/>
      </c>
      <c r="S149" s="81" t="str">
        <f t="shared" si="15"/>
        <v/>
      </c>
      <c r="T149" s="81"/>
    </row>
  </sheetData>
  <phoneticPr fontId="1"/>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M9"/>
  <sheetViews>
    <sheetView workbookViewId="0"/>
  </sheetViews>
  <sheetFormatPr defaultRowHeight="13.5" x14ac:dyDescent="0.15"/>
  <cols>
    <col min="1" max="1" width="3.625" style="7" customWidth="1"/>
    <col min="2" max="2" width="26.125" style="7" customWidth="1"/>
    <col min="3" max="3" width="9.5" style="7" bestFit="1" customWidth="1"/>
    <col min="4" max="4" width="11.25" style="7" customWidth="1"/>
    <col min="5" max="5" width="9.875" style="7" customWidth="1"/>
    <col min="6" max="6" width="18.125" style="7" customWidth="1"/>
    <col min="7" max="7" width="10.625" style="7" customWidth="1"/>
    <col min="8" max="13" width="11.125" style="7" customWidth="1"/>
    <col min="14" max="16384" width="9" style="7"/>
  </cols>
  <sheetData>
    <row r="1" spans="1:13" s="15" customFormat="1" x14ac:dyDescent="0.15">
      <c r="A1" s="17"/>
      <c r="B1" s="17" t="s">
        <v>5</v>
      </c>
      <c r="C1" s="19" t="s">
        <v>845</v>
      </c>
      <c r="D1" s="19" t="s">
        <v>808</v>
      </c>
      <c r="E1" s="15" t="s">
        <v>1090</v>
      </c>
      <c r="F1" s="15" t="s">
        <v>26</v>
      </c>
      <c r="G1" s="15" t="s">
        <v>1116</v>
      </c>
      <c r="H1" s="15" t="s">
        <v>1117</v>
      </c>
      <c r="I1" s="15" t="s">
        <v>1118</v>
      </c>
      <c r="J1" s="15" t="s">
        <v>1119</v>
      </c>
      <c r="K1" s="15" t="s">
        <v>1120</v>
      </c>
      <c r="L1" s="15" t="s">
        <v>1121</v>
      </c>
      <c r="M1" s="15" t="s">
        <v>1122</v>
      </c>
    </row>
    <row r="2" spans="1:13" s="15" customFormat="1" x14ac:dyDescent="0.15">
      <c r="A2" s="17">
        <v>1</v>
      </c>
      <c r="B2" s="17" t="str">
        <f>'申込書（リレー種目）'!S7</f>
        <v/>
      </c>
      <c r="C2" s="17" t="str">
        <f>'申込書（リレー種目）'!T7</f>
        <v/>
      </c>
      <c r="D2" s="17" t="str">
        <f>'申込書（リレー種目）'!U7</f>
        <v/>
      </c>
      <c r="E2" s="15" t="e">
        <f>'申込書（リレー種目）'!$AC$4</f>
        <v>#N/A</v>
      </c>
      <c r="F2" s="15" t="str">
        <f>CONCATENATE('申込書（リレー種目）'!$AA$4,'申込書（リレー種目）'!D7)</f>
        <v>0</v>
      </c>
      <c r="G2" s="15" t="str">
        <f>'申込書（リレー種目）'!W7</f>
        <v/>
      </c>
      <c r="H2" s="15" t="str">
        <f>'申込書（リレー種目）'!R7</f>
        <v/>
      </c>
      <c r="I2" s="15" t="str">
        <f>'申込書（リレー種目）'!R8</f>
        <v/>
      </c>
      <c r="J2" s="15" t="str">
        <f>'申込書（リレー種目）'!R9</f>
        <v/>
      </c>
      <c r="K2" s="15" t="str">
        <f>'申込書（リレー種目）'!R10</f>
        <v/>
      </c>
      <c r="L2" s="15" t="str">
        <f>'申込書（リレー種目）'!R11</f>
        <v/>
      </c>
      <c r="M2" s="15" t="str">
        <f>'申込書（リレー種目）'!R12</f>
        <v/>
      </c>
    </row>
    <row r="3" spans="1:13" x14ac:dyDescent="0.15">
      <c r="A3" s="18">
        <v>2</v>
      </c>
      <c r="B3" s="18" t="str">
        <f>'申込書（リレー種目）'!S13</f>
        <v/>
      </c>
      <c r="C3" s="18" t="str">
        <f>'申込書（リレー種目）'!T13</f>
        <v/>
      </c>
      <c r="D3" s="18" t="str">
        <f>'申込書（リレー種目）'!U13</f>
        <v/>
      </c>
      <c r="E3" s="15" t="e">
        <f>'申込書（リレー種目）'!$AC$4</f>
        <v>#N/A</v>
      </c>
      <c r="F3" s="15" t="str">
        <f>CONCATENATE('申込書（リレー種目）'!$AA$4,'申込書（リレー種目）'!D13)</f>
        <v>0</v>
      </c>
      <c r="G3" s="7" t="str">
        <f>'申込書（リレー種目）'!W13</f>
        <v/>
      </c>
      <c r="H3" s="7" t="str">
        <f>'申込書（リレー種目）'!R13</f>
        <v/>
      </c>
      <c r="I3" s="7" t="str">
        <f>'申込書（リレー種目）'!R14</f>
        <v/>
      </c>
      <c r="J3" s="7" t="str">
        <f>'申込書（リレー種目）'!R15</f>
        <v/>
      </c>
      <c r="K3" s="7" t="str">
        <f>'申込書（リレー種目）'!R16</f>
        <v/>
      </c>
      <c r="L3" s="7" t="str">
        <f>'申込書（リレー種目）'!R17</f>
        <v/>
      </c>
      <c r="M3" s="7" t="str">
        <f>'申込書（リレー種目）'!R18</f>
        <v/>
      </c>
    </row>
    <row r="4" spans="1:13" x14ac:dyDescent="0.15">
      <c r="A4" s="18">
        <v>3</v>
      </c>
      <c r="B4" s="18" t="str">
        <f>'申込書（リレー種目）'!S19</f>
        <v/>
      </c>
      <c r="C4" s="18" t="str">
        <f>'申込書（リレー種目）'!T19</f>
        <v/>
      </c>
      <c r="D4" s="18" t="str">
        <f>'申込書（リレー種目）'!U19</f>
        <v/>
      </c>
      <c r="E4" s="15" t="e">
        <f>'申込書（リレー種目）'!$AC$4</f>
        <v>#N/A</v>
      </c>
      <c r="F4" s="15" t="str">
        <f>CONCATENATE('申込書（リレー種目）'!$AA$4,'申込書（リレー種目）'!D19)</f>
        <v>0</v>
      </c>
      <c r="G4" s="7" t="str">
        <f>'申込書（リレー種目）'!W19</f>
        <v/>
      </c>
      <c r="H4" s="7" t="str">
        <f>'申込書（リレー種目）'!R19</f>
        <v/>
      </c>
      <c r="I4" s="7" t="str">
        <f>'申込書（リレー種目）'!R20</f>
        <v/>
      </c>
      <c r="J4" s="7" t="str">
        <f>'申込書（リレー種目）'!R21</f>
        <v/>
      </c>
      <c r="K4" s="7" t="str">
        <f>'申込書（リレー種目）'!R22</f>
        <v/>
      </c>
      <c r="L4" s="7" t="str">
        <f>'申込書（リレー種目）'!R23</f>
        <v/>
      </c>
      <c r="M4" s="7" t="str">
        <f>'申込書（リレー種目）'!R24</f>
        <v/>
      </c>
    </row>
    <row r="5" spans="1:13" x14ac:dyDescent="0.15">
      <c r="A5" s="18">
        <v>4</v>
      </c>
      <c r="B5" s="18" t="str">
        <f>'申込書（リレー種目）'!S25</f>
        <v/>
      </c>
      <c r="C5" s="18" t="str">
        <f>'申込書（リレー種目）'!T25</f>
        <v/>
      </c>
      <c r="D5" s="18" t="str">
        <f>'申込書（リレー種目）'!U25</f>
        <v/>
      </c>
      <c r="E5" s="15" t="e">
        <f>'申込書（リレー種目）'!$AC$4</f>
        <v>#N/A</v>
      </c>
      <c r="F5" s="15" t="str">
        <f>CONCATENATE('申込書（リレー種目）'!$AA$4,'申込書（リレー種目）'!D25)</f>
        <v>0</v>
      </c>
      <c r="G5" s="7" t="str">
        <f>'申込書（リレー種目）'!W25</f>
        <v/>
      </c>
      <c r="H5" s="7" t="str">
        <f>'申込書（リレー種目）'!R25</f>
        <v/>
      </c>
      <c r="I5" s="7" t="str">
        <f>'申込書（リレー種目）'!R26</f>
        <v/>
      </c>
      <c r="J5" s="7" t="str">
        <f>'申込書（リレー種目）'!R27</f>
        <v/>
      </c>
      <c r="K5" s="7" t="str">
        <f>'申込書（リレー種目）'!R28</f>
        <v/>
      </c>
      <c r="L5" s="7" t="str">
        <f>'申込書（リレー種目）'!R29</f>
        <v/>
      </c>
      <c r="M5" s="7" t="str">
        <f>'申込書（リレー種目）'!R30</f>
        <v/>
      </c>
    </row>
    <row r="6" spans="1:13" x14ac:dyDescent="0.15">
      <c r="A6" s="18">
        <v>5</v>
      </c>
      <c r="B6" s="18" t="str">
        <f>'申込書（リレー種目）'!S47</f>
        <v/>
      </c>
      <c r="C6" s="18" t="str">
        <f>'申込書（リレー種目）'!T47</f>
        <v/>
      </c>
      <c r="D6" s="18" t="str">
        <f>'申込書（リレー種目）'!U47</f>
        <v/>
      </c>
      <c r="E6" s="15" t="e">
        <f>'申込書（リレー種目）'!$AC$4</f>
        <v>#N/A</v>
      </c>
      <c r="F6" s="15" t="str">
        <f>CONCATENATE('申込書（リレー種目）'!$AA$4,'申込書（リレー種目）'!D47)</f>
        <v>0</v>
      </c>
      <c r="G6" s="7" t="str">
        <f>'申込書（リレー種目）'!W47</f>
        <v/>
      </c>
      <c r="H6" s="7" t="str">
        <f>'申込書（リレー種目）'!R47</f>
        <v/>
      </c>
      <c r="I6" s="7" t="str">
        <f>'申込書（リレー種目）'!R48</f>
        <v/>
      </c>
      <c r="J6" s="7" t="str">
        <f>'申込書（リレー種目）'!R49</f>
        <v/>
      </c>
      <c r="K6" s="7" t="str">
        <f>'申込書（リレー種目）'!R50</f>
        <v/>
      </c>
      <c r="L6" s="7" t="str">
        <f>'申込書（リレー種目）'!R51</f>
        <v/>
      </c>
      <c r="M6" s="7" t="str">
        <f>'申込書（リレー種目）'!R52</f>
        <v/>
      </c>
    </row>
    <row r="7" spans="1:13" x14ac:dyDescent="0.15">
      <c r="A7" s="18">
        <v>6</v>
      </c>
      <c r="B7" s="18" t="str">
        <f>'申込書（リレー種目）'!S53</f>
        <v/>
      </c>
      <c r="C7" s="18" t="str">
        <f>'申込書（リレー種目）'!T53</f>
        <v/>
      </c>
      <c r="D7" s="18" t="str">
        <f>'申込書（リレー種目）'!U53</f>
        <v/>
      </c>
      <c r="E7" s="15" t="e">
        <f>'申込書（リレー種目）'!$AC$4</f>
        <v>#N/A</v>
      </c>
      <c r="F7" s="15" t="str">
        <f>CONCATENATE('申込書（リレー種目）'!$AA$4,'申込書（リレー種目）'!D53)</f>
        <v>0</v>
      </c>
      <c r="G7" s="7" t="str">
        <f>'申込書（リレー種目）'!W53</f>
        <v/>
      </c>
      <c r="H7" s="7" t="str">
        <f>'申込書（リレー種目）'!R53</f>
        <v/>
      </c>
      <c r="I7" s="7" t="str">
        <f>'申込書（リレー種目）'!R54</f>
        <v/>
      </c>
      <c r="J7" s="7" t="str">
        <f>'申込書（リレー種目）'!R55</f>
        <v/>
      </c>
      <c r="K7" s="7" t="str">
        <f>'申込書（リレー種目）'!R56</f>
        <v/>
      </c>
      <c r="L7" s="7" t="str">
        <f>'申込書（リレー種目）'!R57</f>
        <v/>
      </c>
      <c r="M7" s="7" t="str">
        <f>'申込書（リレー種目）'!R58</f>
        <v/>
      </c>
    </row>
    <row r="8" spans="1:13" x14ac:dyDescent="0.15">
      <c r="A8" s="18">
        <v>7</v>
      </c>
      <c r="B8" s="18" t="str">
        <f>'申込書（リレー種目）'!S59</f>
        <v/>
      </c>
      <c r="C8" s="18" t="str">
        <f>'申込書（リレー種目）'!T59</f>
        <v/>
      </c>
      <c r="D8" s="18" t="str">
        <f>'申込書（リレー種目）'!U59</f>
        <v/>
      </c>
      <c r="E8" s="15" t="e">
        <f>'申込書（リレー種目）'!$AC$4</f>
        <v>#N/A</v>
      </c>
      <c r="F8" s="15" t="str">
        <f>CONCATENATE('申込書（リレー種目）'!$AA$4,'申込書（リレー種目）'!D59)</f>
        <v>0</v>
      </c>
      <c r="G8" s="7" t="str">
        <f>'申込書（リレー種目）'!W59</f>
        <v/>
      </c>
      <c r="H8" s="7" t="str">
        <f>'申込書（リレー種目）'!R59</f>
        <v/>
      </c>
      <c r="I8" s="7" t="str">
        <f>'申込書（リレー種目）'!R60</f>
        <v/>
      </c>
      <c r="J8" s="7" t="str">
        <f>'申込書（リレー種目）'!R61</f>
        <v/>
      </c>
      <c r="K8" s="7" t="str">
        <f>'申込書（リレー種目）'!R62</f>
        <v/>
      </c>
      <c r="L8" s="7" t="str">
        <f>'申込書（リレー種目）'!R63</f>
        <v/>
      </c>
      <c r="M8" s="7" t="str">
        <f>'申込書（リレー種目）'!R64</f>
        <v/>
      </c>
    </row>
    <row r="9" spans="1:13" x14ac:dyDescent="0.15">
      <c r="A9" s="18">
        <v>8</v>
      </c>
      <c r="B9" s="18" t="str">
        <f>'申込書（リレー種目）'!S65</f>
        <v/>
      </c>
      <c r="C9" s="18" t="str">
        <f>'申込書（リレー種目）'!T65</f>
        <v/>
      </c>
      <c r="D9" s="18" t="str">
        <f>'申込書（リレー種目）'!U65</f>
        <v/>
      </c>
      <c r="E9" s="15" t="e">
        <f>'申込書（リレー種目）'!$AC$4</f>
        <v>#N/A</v>
      </c>
      <c r="F9" s="15" t="str">
        <f>CONCATENATE('申込書（リレー種目）'!$AA$4,'申込書（リレー種目）'!D65)</f>
        <v>0</v>
      </c>
      <c r="G9" s="7" t="str">
        <f>'申込書（リレー種目）'!W65</f>
        <v/>
      </c>
      <c r="H9" s="7" t="str">
        <f>'申込書（リレー種目）'!R65</f>
        <v/>
      </c>
      <c r="I9" s="7" t="str">
        <f>'申込書（リレー種目）'!R66</f>
        <v/>
      </c>
      <c r="J9" s="7" t="str">
        <f>'申込書（リレー種目）'!R67</f>
        <v/>
      </c>
      <c r="K9" s="7" t="str">
        <f>'申込書（リレー種目）'!R68</f>
        <v/>
      </c>
      <c r="L9" s="7" t="str">
        <f>'申込書（リレー種目）'!R69</f>
        <v/>
      </c>
      <c r="M9" s="7" t="str">
        <f>'申込書（リレー種目）'!R70</f>
        <v/>
      </c>
    </row>
  </sheetData>
  <phoneticPr fontId="7"/>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F35"/>
  <sheetViews>
    <sheetView workbookViewId="0"/>
  </sheetViews>
  <sheetFormatPr defaultRowHeight="12" x14ac:dyDescent="0.15"/>
  <cols>
    <col min="1" max="1" width="28.875" style="1" bestFit="1" customWidth="1"/>
    <col min="2" max="2" width="9" style="1" bestFit="1" customWidth="1"/>
    <col min="3" max="3" width="14.25" style="2" customWidth="1"/>
    <col min="4" max="5" width="14" style="2" customWidth="1"/>
    <col min="6" max="6" width="16.375" style="1" bestFit="1" customWidth="1"/>
    <col min="7" max="16384" width="9" style="1"/>
  </cols>
  <sheetData>
    <row r="1" spans="1:6" x14ac:dyDescent="0.15">
      <c r="A1" s="1" t="s">
        <v>807</v>
      </c>
      <c r="B1" s="1" t="s">
        <v>845</v>
      </c>
      <c r="C1" s="1" t="s">
        <v>808</v>
      </c>
      <c r="D1" s="2" t="s">
        <v>820</v>
      </c>
      <c r="F1" s="4" t="s">
        <v>818</v>
      </c>
    </row>
    <row r="2" spans="1:6" x14ac:dyDescent="0.15">
      <c r="A2" s="1" t="s">
        <v>1259</v>
      </c>
      <c r="B2" s="1">
        <v>1</v>
      </c>
      <c r="C2" s="2" t="s">
        <v>846</v>
      </c>
      <c r="D2" s="2" t="s">
        <v>809</v>
      </c>
      <c r="F2" s="4" t="s">
        <v>819</v>
      </c>
    </row>
    <row r="3" spans="1:6" x14ac:dyDescent="0.15">
      <c r="A3" s="1" t="s">
        <v>1260</v>
      </c>
      <c r="B3" s="1">
        <v>2</v>
      </c>
      <c r="C3" s="2" t="s">
        <v>847</v>
      </c>
      <c r="D3" s="2" t="s">
        <v>810</v>
      </c>
      <c r="F3" s="4" t="s">
        <v>821</v>
      </c>
    </row>
    <row r="4" spans="1:6" x14ac:dyDescent="0.15">
      <c r="A4" s="1" t="s">
        <v>1261</v>
      </c>
      <c r="B4" s="1">
        <v>3</v>
      </c>
      <c r="C4" s="2" t="s">
        <v>848</v>
      </c>
      <c r="D4" s="2" t="s">
        <v>811</v>
      </c>
      <c r="F4" s="4" t="s">
        <v>822</v>
      </c>
    </row>
    <row r="5" spans="1:6" x14ac:dyDescent="0.15">
      <c r="A5" s="1" t="s">
        <v>1262</v>
      </c>
      <c r="B5" s="1">
        <v>4</v>
      </c>
      <c r="C5" s="2" t="s">
        <v>849</v>
      </c>
      <c r="D5" s="2" t="s">
        <v>812</v>
      </c>
      <c r="F5" s="4" t="s">
        <v>823</v>
      </c>
    </row>
    <row r="6" spans="1:6" x14ac:dyDescent="0.15">
      <c r="A6" s="1" t="s">
        <v>1263</v>
      </c>
      <c r="B6" s="1">
        <v>5</v>
      </c>
      <c r="C6" s="2" t="s">
        <v>1069</v>
      </c>
      <c r="D6" s="2" t="s">
        <v>1070</v>
      </c>
      <c r="F6" s="4" t="s">
        <v>824</v>
      </c>
    </row>
    <row r="7" spans="1:6" x14ac:dyDescent="0.15">
      <c r="A7" s="1" t="s">
        <v>1264</v>
      </c>
      <c r="B7" s="1">
        <v>6</v>
      </c>
      <c r="C7" s="2" t="s">
        <v>850</v>
      </c>
      <c r="D7" s="2" t="s">
        <v>813</v>
      </c>
      <c r="F7" s="4" t="s">
        <v>825</v>
      </c>
    </row>
    <row r="8" spans="1:6" x14ac:dyDescent="0.15">
      <c r="A8" s="1" t="s">
        <v>1265</v>
      </c>
      <c r="B8" s="1">
        <v>7</v>
      </c>
      <c r="C8" s="2" t="s">
        <v>851</v>
      </c>
      <c r="D8" s="2" t="s">
        <v>814</v>
      </c>
      <c r="F8" s="4" t="s">
        <v>826</v>
      </c>
    </row>
    <row r="9" spans="1:6" x14ac:dyDescent="0.15">
      <c r="A9" s="1" t="s">
        <v>1266</v>
      </c>
      <c r="B9" s="1">
        <v>8</v>
      </c>
      <c r="C9" s="2" t="s">
        <v>852</v>
      </c>
      <c r="D9" s="2" t="s">
        <v>815</v>
      </c>
      <c r="F9" s="4" t="s">
        <v>827</v>
      </c>
    </row>
    <row r="10" spans="1:6" x14ac:dyDescent="0.15">
      <c r="A10" s="1" t="s">
        <v>1267</v>
      </c>
      <c r="B10" s="1">
        <v>9</v>
      </c>
      <c r="C10" s="2" t="s">
        <v>853</v>
      </c>
      <c r="D10" s="2" t="s">
        <v>816</v>
      </c>
    </row>
    <row r="11" spans="1:6" x14ac:dyDescent="0.15">
      <c r="A11" s="1" t="s">
        <v>1268</v>
      </c>
      <c r="B11" s="1">
        <v>10</v>
      </c>
      <c r="C11" s="2" t="s">
        <v>854</v>
      </c>
      <c r="D11" s="2" t="s">
        <v>828</v>
      </c>
    </row>
    <row r="12" spans="1:6" x14ac:dyDescent="0.15">
      <c r="A12" s="1" t="s">
        <v>1269</v>
      </c>
      <c r="B12" s="1">
        <v>11</v>
      </c>
      <c r="C12" s="2" t="s">
        <v>855</v>
      </c>
      <c r="D12" s="2" t="s">
        <v>809</v>
      </c>
    </row>
    <row r="13" spans="1:6" x14ac:dyDescent="0.15">
      <c r="A13" s="1" t="s">
        <v>1270</v>
      </c>
      <c r="B13" s="1">
        <v>12</v>
      </c>
      <c r="C13" s="2" t="s">
        <v>856</v>
      </c>
      <c r="D13" s="2" t="s">
        <v>810</v>
      </c>
    </row>
    <row r="14" spans="1:6" x14ac:dyDescent="0.15">
      <c r="A14" s="1" t="s">
        <v>1271</v>
      </c>
      <c r="B14" s="1">
        <v>13</v>
      </c>
      <c r="C14" s="2" t="s">
        <v>857</v>
      </c>
      <c r="D14" s="2" t="s">
        <v>811</v>
      </c>
    </row>
    <row r="15" spans="1:6" x14ac:dyDescent="0.15">
      <c r="A15" s="1" t="s">
        <v>1272</v>
      </c>
      <c r="B15" s="1">
        <v>14</v>
      </c>
      <c r="C15" s="2" t="s">
        <v>1071</v>
      </c>
      <c r="D15" s="2" t="s">
        <v>1070</v>
      </c>
    </row>
    <row r="16" spans="1:6" x14ac:dyDescent="0.15">
      <c r="A16" s="1" t="s">
        <v>1273</v>
      </c>
      <c r="B16" s="1">
        <v>15</v>
      </c>
      <c r="C16" s="2" t="s">
        <v>858</v>
      </c>
      <c r="D16" s="2" t="s">
        <v>813</v>
      </c>
    </row>
    <row r="17" spans="1:4" x14ac:dyDescent="0.15">
      <c r="A17" s="1" t="s">
        <v>1274</v>
      </c>
      <c r="B17" s="1">
        <v>16</v>
      </c>
      <c r="C17" s="2" t="s">
        <v>859</v>
      </c>
      <c r="D17" s="2" t="s">
        <v>814</v>
      </c>
    </row>
    <row r="18" spans="1:4" x14ac:dyDescent="0.15">
      <c r="A18" s="1" t="s">
        <v>1275</v>
      </c>
      <c r="B18" s="1">
        <v>17</v>
      </c>
      <c r="C18" s="2" t="s">
        <v>860</v>
      </c>
      <c r="D18" s="2" t="s">
        <v>829</v>
      </c>
    </row>
    <row r="19" spans="1:4" x14ac:dyDescent="0.15">
      <c r="A19" s="1" t="s">
        <v>1276</v>
      </c>
      <c r="B19" s="1">
        <v>18</v>
      </c>
      <c r="C19" s="2" t="s">
        <v>861</v>
      </c>
      <c r="D19" s="2" t="s">
        <v>830</v>
      </c>
    </row>
    <row r="20" spans="1:4" x14ac:dyDescent="0.15">
      <c r="A20" s="1" t="s">
        <v>1277</v>
      </c>
      <c r="B20" s="1">
        <v>19</v>
      </c>
      <c r="C20" s="2" t="s">
        <v>862</v>
      </c>
      <c r="D20" s="2" t="s">
        <v>839</v>
      </c>
    </row>
    <row r="21" spans="1:4" x14ac:dyDescent="0.15">
      <c r="A21" s="1" t="s">
        <v>1278</v>
      </c>
      <c r="B21" s="1">
        <v>20</v>
      </c>
      <c r="C21" s="2" t="s">
        <v>1255</v>
      </c>
      <c r="D21" s="2" t="s">
        <v>1258</v>
      </c>
    </row>
    <row r="22" spans="1:4" x14ac:dyDescent="0.15">
      <c r="A22" s="1" t="s">
        <v>1279</v>
      </c>
      <c r="B22" s="1">
        <v>21</v>
      </c>
      <c r="C22" s="2" t="s">
        <v>1256</v>
      </c>
      <c r="D22" s="2" t="s">
        <v>842</v>
      </c>
    </row>
    <row r="23" spans="1:4" x14ac:dyDescent="0.15">
      <c r="A23" s="1" t="s">
        <v>1280</v>
      </c>
      <c r="B23" s="1">
        <v>22</v>
      </c>
      <c r="C23" s="2" t="s">
        <v>1072</v>
      </c>
      <c r="D23" s="2" t="s">
        <v>1073</v>
      </c>
    </row>
    <row r="24" spans="1:4" x14ac:dyDescent="0.15">
      <c r="A24" s="1" t="s">
        <v>1281</v>
      </c>
      <c r="B24" s="1">
        <v>23</v>
      </c>
      <c r="C24" s="2" t="s">
        <v>863</v>
      </c>
      <c r="D24" s="2" t="s">
        <v>840</v>
      </c>
    </row>
    <row r="25" spans="1:4" x14ac:dyDescent="0.15">
      <c r="A25" s="1" t="s">
        <v>1282</v>
      </c>
      <c r="B25" s="1">
        <v>24</v>
      </c>
      <c r="C25" s="2" t="s">
        <v>864</v>
      </c>
      <c r="D25" s="2" t="s">
        <v>841</v>
      </c>
    </row>
    <row r="26" spans="1:4" x14ac:dyDescent="0.15">
      <c r="A26" s="1" t="s">
        <v>1283</v>
      </c>
      <c r="B26" s="1">
        <v>25</v>
      </c>
      <c r="C26" s="2" t="s">
        <v>865</v>
      </c>
      <c r="D26" s="2" t="s">
        <v>843</v>
      </c>
    </row>
    <row r="27" spans="1:4" x14ac:dyDescent="0.15">
      <c r="A27" s="1" t="s">
        <v>1284</v>
      </c>
      <c r="B27" s="1">
        <v>26</v>
      </c>
      <c r="C27" s="2" t="s">
        <v>866</v>
      </c>
      <c r="D27" s="2" t="s">
        <v>839</v>
      </c>
    </row>
    <row r="28" spans="1:4" x14ac:dyDescent="0.15">
      <c r="A28" s="1" t="s">
        <v>1285</v>
      </c>
      <c r="B28" s="1">
        <v>27</v>
      </c>
      <c r="C28" s="2" t="s">
        <v>1257</v>
      </c>
      <c r="D28" s="2" t="s">
        <v>1258</v>
      </c>
    </row>
    <row r="29" spans="1:4" x14ac:dyDescent="0.15">
      <c r="A29" s="1" t="s">
        <v>1286</v>
      </c>
      <c r="B29" s="1">
        <v>28</v>
      </c>
      <c r="C29" s="2" t="s">
        <v>867</v>
      </c>
      <c r="D29" s="2" t="s">
        <v>842</v>
      </c>
    </row>
    <row r="30" spans="1:4" x14ac:dyDescent="0.15">
      <c r="A30" s="1" t="s">
        <v>1287</v>
      </c>
      <c r="B30" s="1">
        <v>29</v>
      </c>
      <c r="C30" s="2" t="s">
        <v>1074</v>
      </c>
      <c r="D30" s="2" t="s">
        <v>1073</v>
      </c>
    </row>
    <row r="31" spans="1:4" x14ac:dyDescent="0.15">
      <c r="A31" s="1" t="s">
        <v>1288</v>
      </c>
      <c r="B31" s="1">
        <v>30</v>
      </c>
      <c r="C31" s="2" t="s">
        <v>868</v>
      </c>
      <c r="D31" s="2" t="s">
        <v>840</v>
      </c>
    </row>
    <row r="32" spans="1:4" x14ac:dyDescent="0.15">
      <c r="A32" s="1" t="s">
        <v>1289</v>
      </c>
      <c r="B32" s="1">
        <v>31</v>
      </c>
      <c r="C32" s="2" t="s">
        <v>869</v>
      </c>
      <c r="D32" s="2" t="s">
        <v>841</v>
      </c>
    </row>
    <row r="33" spans="1:4" x14ac:dyDescent="0.15">
      <c r="A33" s="1" t="s">
        <v>1290</v>
      </c>
      <c r="B33" s="1">
        <v>32</v>
      </c>
      <c r="C33" s="2" t="s">
        <v>870</v>
      </c>
      <c r="D33" s="2" t="s">
        <v>844</v>
      </c>
    </row>
    <row r="34" spans="1:4" x14ac:dyDescent="0.15">
      <c r="A34" s="1" t="s">
        <v>1448</v>
      </c>
      <c r="B34" s="1">
        <v>33</v>
      </c>
      <c r="C34" s="2" t="s">
        <v>1450</v>
      </c>
      <c r="D34" s="2" t="s">
        <v>1451</v>
      </c>
    </row>
    <row r="35" spans="1:4" x14ac:dyDescent="0.15">
      <c r="A35" s="1" t="s">
        <v>1449</v>
      </c>
      <c r="B35" s="1">
        <v>34</v>
      </c>
      <c r="C35" s="2" t="s">
        <v>1450</v>
      </c>
      <c r="D35" s="2" t="s">
        <v>1451</v>
      </c>
    </row>
  </sheetData>
  <phoneticPr fontId="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E99"/>
  <sheetViews>
    <sheetView workbookViewId="0"/>
  </sheetViews>
  <sheetFormatPr defaultRowHeight="12" x14ac:dyDescent="0.15"/>
  <cols>
    <col min="1" max="1" width="6.5" style="2" customWidth="1"/>
    <col min="2" max="2" width="33.875" style="1" bestFit="1" customWidth="1"/>
    <col min="3" max="3" width="28.25" style="1" bestFit="1" customWidth="1"/>
    <col min="4" max="4" width="21.625" style="1" bestFit="1" customWidth="1"/>
    <col min="5" max="5" width="7.5" style="1" bestFit="1" customWidth="1"/>
    <col min="6" max="16384" width="9" style="1"/>
  </cols>
  <sheetData>
    <row r="1" spans="1:5" x14ac:dyDescent="0.15">
      <c r="A1" s="2" t="s">
        <v>803</v>
      </c>
      <c r="B1" s="1" t="s">
        <v>483</v>
      </c>
      <c r="C1" s="1" t="s">
        <v>484</v>
      </c>
      <c r="D1" s="1" t="s">
        <v>485</v>
      </c>
      <c r="E1" s="1" t="s">
        <v>486</v>
      </c>
    </row>
    <row r="2" spans="1:5" x14ac:dyDescent="0.15">
      <c r="A2" s="2" t="s">
        <v>744</v>
      </c>
      <c r="B2" s="1" t="s">
        <v>487</v>
      </c>
      <c r="C2" s="1" t="s">
        <v>488</v>
      </c>
      <c r="D2" s="1" t="s">
        <v>488</v>
      </c>
      <c r="E2" s="1" t="s">
        <v>489</v>
      </c>
    </row>
    <row r="3" spans="1:5" s="4" customFormat="1" x14ac:dyDescent="0.15">
      <c r="A3" s="3" t="s">
        <v>745</v>
      </c>
      <c r="B3" s="4" t="s">
        <v>490</v>
      </c>
      <c r="C3" s="4" t="s">
        <v>491</v>
      </c>
      <c r="D3" s="4" t="s">
        <v>491</v>
      </c>
      <c r="E3" s="4" t="s">
        <v>489</v>
      </c>
    </row>
    <row r="4" spans="1:5" s="4" customFormat="1" x14ac:dyDescent="0.15">
      <c r="A4" s="3" t="s">
        <v>746</v>
      </c>
      <c r="B4" s="4" t="s">
        <v>492</v>
      </c>
      <c r="C4" s="4" t="s">
        <v>493</v>
      </c>
      <c r="D4" s="4" t="s">
        <v>493</v>
      </c>
      <c r="E4" s="4" t="s">
        <v>489</v>
      </c>
    </row>
    <row r="5" spans="1:5" x14ac:dyDescent="0.15">
      <c r="A5" s="2" t="s">
        <v>747</v>
      </c>
      <c r="B5" s="1" t="s">
        <v>494</v>
      </c>
      <c r="C5" s="1" t="s">
        <v>495</v>
      </c>
      <c r="D5" s="1" t="s">
        <v>495</v>
      </c>
      <c r="E5" s="1" t="s">
        <v>489</v>
      </c>
    </row>
    <row r="6" spans="1:5" s="4" customFormat="1" x14ac:dyDescent="0.15">
      <c r="A6" s="3" t="s">
        <v>748</v>
      </c>
      <c r="B6" s="4" t="s">
        <v>496</v>
      </c>
      <c r="C6" s="4" t="s">
        <v>497</v>
      </c>
      <c r="D6" s="4" t="s">
        <v>497</v>
      </c>
      <c r="E6" s="4" t="s">
        <v>489</v>
      </c>
    </row>
    <row r="7" spans="1:5" x14ac:dyDescent="0.15">
      <c r="A7" s="2" t="s">
        <v>749</v>
      </c>
      <c r="B7" s="1" t="s">
        <v>498</v>
      </c>
      <c r="C7" s="1" t="s">
        <v>499</v>
      </c>
      <c r="D7" s="1" t="s">
        <v>499</v>
      </c>
      <c r="E7" s="1" t="s">
        <v>489</v>
      </c>
    </row>
    <row r="8" spans="1:5" x14ac:dyDescent="0.15">
      <c r="A8" s="2" t="s">
        <v>750</v>
      </c>
      <c r="B8" s="1" t="s">
        <v>500</v>
      </c>
      <c r="C8" s="1" t="s">
        <v>501</v>
      </c>
      <c r="D8" s="1" t="s">
        <v>501</v>
      </c>
      <c r="E8" s="1" t="s">
        <v>489</v>
      </c>
    </row>
    <row r="9" spans="1:5" s="4" customFormat="1" x14ac:dyDescent="0.15">
      <c r="A9" s="3" t="s">
        <v>751</v>
      </c>
      <c r="B9" s="4" t="s">
        <v>502</v>
      </c>
      <c r="C9" s="4" t="s">
        <v>503</v>
      </c>
      <c r="D9" s="4" t="s">
        <v>503</v>
      </c>
      <c r="E9" s="4" t="s">
        <v>489</v>
      </c>
    </row>
    <row r="10" spans="1:5" x14ac:dyDescent="0.15">
      <c r="A10" s="2" t="s">
        <v>752</v>
      </c>
      <c r="B10" s="1" t="s">
        <v>504</v>
      </c>
      <c r="C10" s="1" t="s">
        <v>505</v>
      </c>
      <c r="D10" s="1" t="s">
        <v>505</v>
      </c>
      <c r="E10" s="1" t="s">
        <v>489</v>
      </c>
    </row>
    <row r="11" spans="1:5" x14ac:dyDescent="0.15">
      <c r="A11" s="2" t="s">
        <v>753</v>
      </c>
      <c r="B11" s="1" t="s">
        <v>506</v>
      </c>
      <c r="C11" s="1" t="s">
        <v>507</v>
      </c>
      <c r="D11" s="1" t="s">
        <v>507</v>
      </c>
      <c r="E11" s="1" t="s">
        <v>489</v>
      </c>
    </row>
    <row r="12" spans="1:5" s="4" customFormat="1" x14ac:dyDescent="0.15">
      <c r="A12" s="3" t="s">
        <v>754</v>
      </c>
      <c r="B12" s="4" t="s">
        <v>508</v>
      </c>
      <c r="C12" s="4" t="s">
        <v>509</v>
      </c>
      <c r="D12" s="4" t="s">
        <v>509</v>
      </c>
      <c r="E12" s="4" t="s">
        <v>489</v>
      </c>
    </row>
    <row r="13" spans="1:5" x14ac:dyDescent="0.15">
      <c r="A13" s="2" t="s">
        <v>755</v>
      </c>
      <c r="B13" s="1" t="s">
        <v>510</v>
      </c>
      <c r="C13" s="1" t="s">
        <v>511</v>
      </c>
      <c r="D13" s="1" t="s">
        <v>511</v>
      </c>
      <c r="E13" s="1" t="s">
        <v>489</v>
      </c>
    </row>
    <row r="14" spans="1:5" x14ac:dyDescent="0.15">
      <c r="A14" s="2" t="s">
        <v>756</v>
      </c>
      <c r="B14" s="1" t="s">
        <v>512</v>
      </c>
      <c r="C14" s="1" t="s">
        <v>513</v>
      </c>
      <c r="D14" s="1" t="s">
        <v>514</v>
      </c>
      <c r="E14" s="1" t="s">
        <v>489</v>
      </c>
    </row>
    <row r="15" spans="1:5" x14ac:dyDescent="0.15">
      <c r="A15" s="2" t="s">
        <v>757</v>
      </c>
      <c r="B15" s="1" t="s">
        <v>515</v>
      </c>
      <c r="C15" s="1" t="s">
        <v>516</v>
      </c>
      <c r="D15" s="1" t="s">
        <v>517</v>
      </c>
      <c r="E15" s="1" t="s">
        <v>489</v>
      </c>
    </row>
    <row r="16" spans="1:5" x14ac:dyDescent="0.15">
      <c r="A16" s="2" t="s">
        <v>758</v>
      </c>
      <c r="B16" s="1" t="s">
        <v>518</v>
      </c>
      <c r="C16" s="1" t="s">
        <v>519</v>
      </c>
      <c r="D16" s="1" t="s">
        <v>520</v>
      </c>
      <c r="E16" s="1" t="s">
        <v>489</v>
      </c>
    </row>
    <row r="17" spans="1:5" x14ac:dyDescent="0.15">
      <c r="A17" s="2" t="s">
        <v>759</v>
      </c>
      <c r="B17" s="1" t="s">
        <v>521</v>
      </c>
      <c r="C17" s="1" t="s">
        <v>522</v>
      </c>
      <c r="D17" s="1" t="s">
        <v>523</v>
      </c>
      <c r="E17" s="1" t="s">
        <v>489</v>
      </c>
    </row>
    <row r="18" spans="1:5" x14ac:dyDescent="0.15">
      <c r="A18" s="2" t="s">
        <v>760</v>
      </c>
      <c r="B18" s="1" t="s">
        <v>524</v>
      </c>
      <c r="C18" s="1" t="s">
        <v>525</v>
      </c>
      <c r="D18" s="1" t="s">
        <v>526</v>
      </c>
      <c r="E18" s="1" t="s">
        <v>489</v>
      </c>
    </row>
    <row r="19" spans="1:5" x14ac:dyDescent="0.15">
      <c r="A19" s="2" t="s">
        <v>761</v>
      </c>
      <c r="B19" s="1" t="s">
        <v>527</v>
      </c>
      <c r="C19" s="1" t="s">
        <v>528</v>
      </c>
      <c r="D19" s="1" t="s">
        <v>529</v>
      </c>
      <c r="E19" s="1" t="s">
        <v>489</v>
      </c>
    </row>
    <row r="20" spans="1:5" x14ac:dyDescent="0.15">
      <c r="A20" s="2" t="s">
        <v>762</v>
      </c>
      <c r="B20" s="1" t="s">
        <v>530</v>
      </c>
      <c r="C20" s="1" t="s">
        <v>531</v>
      </c>
      <c r="D20" s="1" t="s">
        <v>532</v>
      </c>
      <c r="E20" s="1" t="s">
        <v>489</v>
      </c>
    </row>
    <row r="21" spans="1:5" x14ac:dyDescent="0.15">
      <c r="A21" s="2" t="s">
        <v>763</v>
      </c>
      <c r="B21" s="1" t="s">
        <v>533</v>
      </c>
      <c r="C21" s="1" t="s">
        <v>534</v>
      </c>
      <c r="D21" s="1" t="s">
        <v>535</v>
      </c>
      <c r="E21" s="1" t="s">
        <v>489</v>
      </c>
    </row>
    <row r="22" spans="1:5" x14ac:dyDescent="0.15">
      <c r="A22" s="2" t="s">
        <v>764</v>
      </c>
      <c r="B22" s="1" t="s">
        <v>536</v>
      </c>
      <c r="C22" s="1" t="s">
        <v>537</v>
      </c>
      <c r="D22" s="1" t="s">
        <v>514</v>
      </c>
      <c r="E22" s="1" t="s">
        <v>489</v>
      </c>
    </row>
    <row r="23" spans="1:5" x14ac:dyDescent="0.15">
      <c r="A23" s="2" t="s">
        <v>765</v>
      </c>
      <c r="B23" s="1" t="s">
        <v>538</v>
      </c>
      <c r="C23" s="1" t="s">
        <v>539</v>
      </c>
      <c r="D23" s="1" t="s">
        <v>535</v>
      </c>
      <c r="E23" s="1" t="s">
        <v>489</v>
      </c>
    </row>
    <row r="24" spans="1:5" x14ac:dyDescent="0.15">
      <c r="A24" s="2" t="s">
        <v>766</v>
      </c>
      <c r="B24" s="1" t="s">
        <v>804</v>
      </c>
      <c r="C24" s="1" t="s">
        <v>805</v>
      </c>
      <c r="D24" s="1" t="s">
        <v>806</v>
      </c>
      <c r="E24" s="1" t="s">
        <v>489</v>
      </c>
    </row>
    <row r="25" spans="1:5" x14ac:dyDescent="0.15">
      <c r="A25" s="2" t="s">
        <v>767</v>
      </c>
      <c r="B25" s="1" t="s">
        <v>540</v>
      </c>
      <c r="C25" s="1" t="s">
        <v>541</v>
      </c>
      <c r="D25" s="1" t="s">
        <v>526</v>
      </c>
      <c r="E25" s="1" t="s">
        <v>489</v>
      </c>
    </row>
    <row r="26" spans="1:5" x14ac:dyDescent="0.15">
      <c r="A26" s="2" t="s">
        <v>768</v>
      </c>
      <c r="B26" s="1" t="s">
        <v>542</v>
      </c>
      <c r="C26" s="1" t="s">
        <v>543</v>
      </c>
      <c r="D26" s="1" t="s">
        <v>529</v>
      </c>
      <c r="E26" s="1" t="s">
        <v>489</v>
      </c>
    </row>
    <row r="27" spans="1:5" x14ac:dyDescent="0.15">
      <c r="A27" s="2" t="s">
        <v>769</v>
      </c>
      <c r="B27" s="1" t="s">
        <v>544</v>
      </c>
      <c r="C27" s="1" t="s">
        <v>545</v>
      </c>
      <c r="D27" s="1" t="s">
        <v>546</v>
      </c>
      <c r="E27" s="1" t="s">
        <v>489</v>
      </c>
    </row>
    <row r="28" spans="1:5" x14ac:dyDescent="0.15">
      <c r="A28" s="2" t="s">
        <v>770</v>
      </c>
      <c r="B28" s="1" t="s">
        <v>547</v>
      </c>
      <c r="C28" s="1" t="s">
        <v>548</v>
      </c>
      <c r="D28" s="1" t="s">
        <v>549</v>
      </c>
      <c r="E28" s="1" t="s">
        <v>489</v>
      </c>
    </row>
    <row r="29" spans="1:5" x14ac:dyDescent="0.15">
      <c r="A29" s="2" t="s">
        <v>771</v>
      </c>
      <c r="B29" s="1" t="s">
        <v>550</v>
      </c>
      <c r="C29" s="1" t="s">
        <v>551</v>
      </c>
      <c r="D29" s="1" t="s">
        <v>552</v>
      </c>
      <c r="E29" s="1" t="s">
        <v>489</v>
      </c>
    </row>
    <row r="30" spans="1:5" x14ac:dyDescent="0.15">
      <c r="A30" s="2" t="s">
        <v>772</v>
      </c>
      <c r="B30" s="1" t="s">
        <v>550</v>
      </c>
      <c r="C30" s="1" t="s">
        <v>553</v>
      </c>
      <c r="D30" s="1" t="s">
        <v>552</v>
      </c>
      <c r="E30" s="1" t="s">
        <v>489</v>
      </c>
    </row>
    <row r="31" spans="1:5" x14ac:dyDescent="0.15">
      <c r="A31" s="2" t="s">
        <v>773</v>
      </c>
      <c r="B31" s="1" t="s">
        <v>554</v>
      </c>
      <c r="C31" s="1" t="s">
        <v>555</v>
      </c>
      <c r="D31" s="1" t="s">
        <v>556</v>
      </c>
      <c r="E31" s="1" t="s">
        <v>489</v>
      </c>
    </row>
    <row r="32" spans="1:5" x14ac:dyDescent="0.15">
      <c r="A32" s="2" t="s">
        <v>774</v>
      </c>
      <c r="B32" s="1" t="s">
        <v>557</v>
      </c>
      <c r="C32" s="1" t="s">
        <v>558</v>
      </c>
      <c r="D32" s="1" t="s">
        <v>559</v>
      </c>
      <c r="E32" s="1" t="s">
        <v>489</v>
      </c>
    </row>
    <row r="33" spans="1:5" x14ac:dyDescent="0.15">
      <c r="A33" s="2" t="s">
        <v>775</v>
      </c>
      <c r="B33" s="1" t="s">
        <v>560</v>
      </c>
      <c r="C33" s="1" t="s">
        <v>561</v>
      </c>
      <c r="D33" s="1" t="s">
        <v>562</v>
      </c>
      <c r="E33" s="1" t="s">
        <v>489</v>
      </c>
    </row>
    <row r="34" spans="1:5" x14ac:dyDescent="0.15">
      <c r="A34" s="2" t="s">
        <v>776</v>
      </c>
      <c r="B34" s="1" t="s">
        <v>563</v>
      </c>
      <c r="C34" s="1" t="s">
        <v>564</v>
      </c>
      <c r="D34" s="1" t="s">
        <v>565</v>
      </c>
      <c r="E34" s="1" t="s">
        <v>489</v>
      </c>
    </row>
    <row r="35" spans="1:5" x14ac:dyDescent="0.15">
      <c r="A35" s="2" t="s">
        <v>777</v>
      </c>
      <c r="B35" s="1" t="s">
        <v>566</v>
      </c>
      <c r="C35" s="1" t="s">
        <v>567</v>
      </c>
      <c r="D35" s="1" t="s">
        <v>568</v>
      </c>
      <c r="E35" s="1" t="s">
        <v>489</v>
      </c>
    </row>
    <row r="36" spans="1:5" x14ac:dyDescent="0.15">
      <c r="A36" s="2" t="s">
        <v>778</v>
      </c>
      <c r="B36" s="1" t="s">
        <v>569</v>
      </c>
      <c r="C36" s="1" t="s">
        <v>570</v>
      </c>
      <c r="D36" s="1" t="s">
        <v>571</v>
      </c>
      <c r="E36" s="1" t="s">
        <v>489</v>
      </c>
    </row>
    <row r="37" spans="1:5" x14ac:dyDescent="0.15">
      <c r="A37" s="2" t="s">
        <v>779</v>
      </c>
      <c r="B37" s="1" t="s">
        <v>572</v>
      </c>
      <c r="C37" s="1" t="s">
        <v>573</v>
      </c>
      <c r="D37" s="1" t="s">
        <v>574</v>
      </c>
      <c r="E37" s="1" t="s">
        <v>489</v>
      </c>
    </row>
    <row r="38" spans="1:5" s="4" customFormat="1" x14ac:dyDescent="0.15">
      <c r="A38" s="3" t="s">
        <v>780</v>
      </c>
      <c r="B38" s="4" t="s">
        <v>575</v>
      </c>
      <c r="C38" s="4" t="s">
        <v>576</v>
      </c>
      <c r="D38" s="4" t="s">
        <v>576</v>
      </c>
      <c r="E38" s="4" t="s">
        <v>577</v>
      </c>
    </row>
    <row r="39" spans="1:5" x14ac:dyDescent="0.15">
      <c r="A39" s="2" t="s">
        <v>781</v>
      </c>
      <c r="B39" s="1" t="s">
        <v>578</v>
      </c>
      <c r="C39" s="1" t="s">
        <v>579</v>
      </c>
      <c r="D39" s="1" t="s">
        <v>579</v>
      </c>
      <c r="E39" s="1" t="s">
        <v>577</v>
      </c>
    </row>
    <row r="40" spans="1:5" s="4" customFormat="1" x14ac:dyDescent="0.15">
      <c r="A40" s="3" t="s">
        <v>782</v>
      </c>
      <c r="B40" s="4" t="s">
        <v>580</v>
      </c>
      <c r="C40" s="4" t="s">
        <v>581</v>
      </c>
      <c r="D40" s="4" t="s">
        <v>581</v>
      </c>
      <c r="E40" s="4" t="s">
        <v>577</v>
      </c>
    </row>
    <row r="41" spans="1:5" x14ac:dyDescent="0.15">
      <c r="A41" s="2" t="s">
        <v>783</v>
      </c>
      <c r="B41" s="1" t="s">
        <v>582</v>
      </c>
      <c r="C41" s="1" t="s">
        <v>583</v>
      </c>
      <c r="D41" s="1" t="s">
        <v>583</v>
      </c>
      <c r="E41" s="1" t="s">
        <v>577</v>
      </c>
    </row>
    <row r="42" spans="1:5" x14ac:dyDescent="0.15">
      <c r="A42" s="2" t="s">
        <v>784</v>
      </c>
      <c r="B42" s="1" t="s">
        <v>584</v>
      </c>
      <c r="C42" s="1" t="s">
        <v>585</v>
      </c>
      <c r="D42" s="1" t="s">
        <v>586</v>
      </c>
      <c r="E42" s="1" t="s">
        <v>577</v>
      </c>
    </row>
    <row r="43" spans="1:5" s="4" customFormat="1" x14ac:dyDescent="0.15">
      <c r="A43" s="3" t="s">
        <v>785</v>
      </c>
      <c r="B43" s="4" t="s">
        <v>587</v>
      </c>
      <c r="C43" s="4" t="s">
        <v>588</v>
      </c>
      <c r="D43" s="4" t="s">
        <v>589</v>
      </c>
      <c r="E43" s="4" t="s">
        <v>577</v>
      </c>
    </row>
    <row r="44" spans="1:5" s="4" customFormat="1" x14ac:dyDescent="0.15">
      <c r="A44" s="3" t="s">
        <v>786</v>
      </c>
      <c r="B44" s="4" t="s">
        <v>590</v>
      </c>
      <c r="C44" s="4" t="s">
        <v>591</v>
      </c>
      <c r="D44" s="4" t="s">
        <v>592</v>
      </c>
      <c r="E44" s="4" t="s">
        <v>577</v>
      </c>
    </row>
    <row r="45" spans="1:5" s="4" customFormat="1" x14ac:dyDescent="0.15">
      <c r="A45" s="3" t="s">
        <v>787</v>
      </c>
      <c r="B45" s="4" t="s">
        <v>593</v>
      </c>
      <c r="C45" s="4" t="s">
        <v>594</v>
      </c>
      <c r="D45" s="4" t="s">
        <v>595</v>
      </c>
      <c r="E45" s="4" t="s">
        <v>577</v>
      </c>
    </row>
    <row r="46" spans="1:5" s="4" customFormat="1" x14ac:dyDescent="0.15">
      <c r="A46" s="3" t="s">
        <v>788</v>
      </c>
      <c r="B46" s="4" t="s">
        <v>596</v>
      </c>
      <c r="C46" s="4" t="s">
        <v>597</v>
      </c>
      <c r="D46" s="4" t="s">
        <v>598</v>
      </c>
      <c r="E46" s="4" t="s">
        <v>577</v>
      </c>
    </row>
    <row r="47" spans="1:5" s="4" customFormat="1" x14ac:dyDescent="0.15">
      <c r="A47" s="3" t="s">
        <v>789</v>
      </c>
      <c r="B47" s="4" t="s">
        <v>599</v>
      </c>
      <c r="C47" s="4" t="s">
        <v>600</v>
      </c>
      <c r="D47" s="4" t="s">
        <v>601</v>
      </c>
      <c r="E47" s="4" t="s">
        <v>577</v>
      </c>
    </row>
    <row r="48" spans="1:5" x14ac:dyDescent="0.15">
      <c r="A48" s="2" t="s">
        <v>790</v>
      </c>
      <c r="B48" s="1" t="s">
        <v>602</v>
      </c>
      <c r="C48" s="1" t="s">
        <v>603</v>
      </c>
      <c r="D48" s="1" t="s">
        <v>604</v>
      </c>
      <c r="E48" s="1" t="s">
        <v>577</v>
      </c>
    </row>
    <row r="49" spans="1:5" x14ac:dyDescent="0.15">
      <c r="A49" s="2" t="s">
        <v>791</v>
      </c>
      <c r="B49" s="1" t="s">
        <v>605</v>
      </c>
      <c r="C49" s="1" t="s">
        <v>606</v>
      </c>
      <c r="D49" s="1" t="s">
        <v>607</v>
      </c>
      <c r="E49" s="1" t="s">
        <v>577</v>
      </c>
    </row>
    <row r="50" spans="1:5" x14ac:dyDescent="0.15">
      <c r="A50" s="2" t="s">
        <v>792</v>
      </c>
      <c r="B50" s="1" t="s">
        <v>608</v>
      </c>
      <c r="C50" s="1" t="s">
        <v>609</v>
      </c>
      <c r="D50" s="1" t="s">
        <v>610</v>
      </c>
      <c r="E50" s="1" t="s">
        <v>577</v>
      </c>
    </row>
    <row r="51" spans="1:5" x14ac:dyDescent="0.15">
      <c r="A51" s="2" t="s">
        <v>793</v>
      </c>
      <c r="B51" s="1" t="s">
        <v>611</v>
      </c>
      <c r="C51" s="1" t="s">
        <v>612</v>
      </c>
      <c r="D51" s="1" t="s">
        <v>613</v>
      </c>
      <c r="E51" s="1" t="s">
        <v>577</v>
      </c>
    </row>
    <row r="52" spans="1:5" x14ac:dyDescent="0.15">
      <c r="A52" s="2" t="s">
        <v>794</v>
      </c>
      <c r="B52" s="1" t="s">
        <v>614</v>
      </c>
      <c r="C52" s="1" t="s">
        <v>615</v>
      </c>
      <c r="D52" s="1" t="s">
        <v>616</v>
      </c>
      <c r="E52" s="1" t="s">
        <v>577</v>
      </c>
    </row>
    <row r="53" spans="1:5" x14ac:dyDescent="0.15">
      <c r="A53" s="2" t="s">
        <v>795</v>
      </c>
      <c r="B53" s="1" t="s">
        <v>617</v>
      </c>
      <c r="C53" s="1" t="s">
        <v>618</v>
      </c>
      <c r="D53" s="1" t="s">
        <v>619</v>
      </c>
      <c r="E53" s="1" t="s">
        <v>577</v>
      </c>
    </row>
    <row r="54" spans="1:5" s="4" customFormat="1" x14ac:dyDescent="0.15">
      <c r="A54" s="3" t="s">
        <v>796</v>
      </c>
      <c r="B54" s="4" t="s">
        <v>620</v>
      </c>
      <c r="C54" s="4" t="s">
        <v>621</v>
      </c>
      <c r="D54" s="4" t="s">
        <v>622</v>
      </c>
      <c r="E54" s="4" t="s">
        <v>577</v>
      </c>
    </row>
    <row r="55" spans="1:5" s="4" customFormat="1" x14ac:dyDescent="0.15">
      <c r="A55" s="3" t="s">
        <v>797</v>
      </c>
      <c r="B55" s="4" t="s">
        <v>623</v>
      </c>
      <c r="C55" s="4" t="s">
        <v>624</v>
      </c>
      <c r="D55" s="4" t="s">
        <v>625</v>
      </c>
      <c r="E55" s="4" t="s">
        <v>577</v>
      </c>
    </row>
    <row r="56" spans="1:5" x14ac:dyDescent="0.15">
      <c r="A56" s="2" t="s">
        <v>798</v>
      </c>
      <c r="B56" s="1" t="s">
        <v>626</v>
      </c>
      <c r="C56" s="1" t="s">
        <v>627</v>
      </c>
      <c r="D56" s="1" t="s">
        <v>628</v>
      </c>
      <c r="E56" s="1" t="s">
        <v>577</v>
      </c>
    </row>
    <row r="57" spans="1:5" x14ac:dyDescent="0.15">
      <c r="A57" s="2" t="s">
        <v>799</v>
      </c>
      <c r="B57" s="1" t="s">
        <v>629</v>
      </c>
      <c r="C57" s="1" t="s">
        <v>630</v>
      </c>
      <c r="D57" s="1" t="s">
        <v>631</v>
      </c>
      <c r="E57" s="1" t="s">
        <v>577</v>
      </c>
    </row>
    <row r="58" spans="1:5" x14ac:dyDescent="0.15">
      <c r="A58" s="2" t="s">
        <v>800</v>
      </c>
      <c r="B58" s="1" t="s">
        <v>632</v>
      </c>
      <c r="C58" s="1" t="s">
        <v>633</v>
      </c>
      <c r="D58" s="1" t="s">
        <v>634</v>
      </c>
      <c r="E58" s="1" t="s">
        <v>577</v>
      </c>
    </row>
    <row r="59" spans="1:5" x14ac:dyDescent="0.15">
      <c r="A59" s="2" t="s">
        <v>801</v>
      </c>
      <c r="B59" s="1" t="s">
        <v>635</v>
      </c>
      <c r="C59" s="1" t="s">
        <v>636</v>
      </c>
      <c r="D59" s="1" t="s">
        <v>637</v>
      </c>
      <c r="E59" s="1" t="s">
        <v>577</v>
      </c>
    </row>
    <row r="60" spans="1:5" x14ac:dyDescent="0.15">
      <c r="A60" s="2" t="s">
        <v>802</v>
      </c>
      <c r="B60" s="1" t="s">
        <v>638</v>
      </c>
      <c r="C60" s="1" t="s">
        <v>639</v>
      </c>
      <c r="D60" s="1" t="s">
        <v>638</v>
      </c>
      <c r="E60" s="1" t="s">
        <v>577</v>
      </c>
    </row>
    <row r="61" spans="1:5" x14ac:dyDescent="0.15">
      <c r="A61" s="2">
        <v>101</v>
      </c>
      <c r="B61" s="1" t="s">
        <v>640</v>
      </c>
      <c r="C61" s="1" t="s">
        <v>641</v>
      </c>
      <c r="D61" s="1" t="s">
        <v>642</v>
      </c>
      <c r="E61" s="1" t="s">
        <v>489</v>
      </c>
    </row>
    <row r="62" spans="1:5" x14ac:dyDescent="0.15">
      <c r="A62" s="2">
        <v>102</v>
      </c>
      <c r="B62" s="1" t="s">
        <v>643</v>
      </c>
      <c r="C62" s="1" t="s">
        <v>644</v>
      </c>
      <c r="D62" s="1" t="s">
        <v>645</v>
      </c>
      <c r="E62" s="1" t="s">
        <v>489</v>
      </c>
    </row>
    <row r="63" spans="1:5" x14ac:dyDescent="0.15">
      <c r="A63" s="2">
        <v>103</v>
      </c>
      <c r="B63" s="1" t="s">
        <v>646</v>
      </c>
      <c r="C63" s="1" t="s">
        <v>647</v>
      </c>
      <c r="D63" s="1" t="s">
        <v>648</v>
      </c>
      <c r="E63" s="1" t="s">
        <v>489</v>
      </c>
    </row>
    <row r="64" spans="1:5" x14ac:dyDescent="0.15">
      <c r="A64" s="2">
        <v>104</v>
      </c>
      <c r="B64" s="1" t="s">
        <v>649</v>
      </c>
      <c r="C64" s="1" t="s">
        <v>650</v>
      </c>
      <c r="D64" s="1" t="s">
        <v>651</v>
      </c>
      <c r="E64" s="1" t="s">
        <v>489</v>
      </c>
    </row>
    <row r="65" spans="1:5" x14ac:dyDescent="0.15">
      <c r="A65" s="2">
        <v>105</v>
      </c>
      <c r="B65" s="1" t="s">
        <v>652</v>
      </c>
      <c r="C65" s="1" t="s">
        <v>653</v>
      </c>
      <c r="D65" s="1" t="s">
        <v>654</v>
      </c>
      <c r="E65" s="1" t="s">
        <v>489</v>
      </c>
    </row>
    <row r="66" spans="1:5" x14ac:dyDescent="0.15">
      <c r="A66" s="2">
        <v>106</v>
      </c>
      <c r="B66" s="1" t="s">
        <v>655</v>
      </c>
      <c r="C66" s="1" t="s">
        <v>656</v>
      </c>
      <c r="D66" s="1" t="s">
        <v>656</v>
      </c>
      <c r="E66" s="1" t="s">
        <v>489</v>
      </c>
    </row>
    <row r="67" spans="1:5" x14ac:dyDescent="0.15">
      <c r="A67" s="2">
        <v>107</v>
      </c>
      <c r="B67" s="1" t="s">
        <v>657</v>
      </c>
      <c r="C67" s="1" t="s">
        <v>658</v>
      </c>
      <c r="D67" s="1" t="s">
        <v>658</v>
      </c>
      <c r="E67" s="1" t="s">
        <v>489</v>
      </c>
    </row>
    <row r="68" spans="1:5" x14ac:dyDescent="0.15">
      <c r="A68" s="2">
        <v>151</v>
      </c>
      <c r="B68" s="1" t="s">
        <v>659</v>
      </c>
      <c r="C68" s="1" t="s">
        <v>660</v>
      </c>
      <c r="D68" s="1" t="s">
        <v>661</v>
      </c>
      <c r="E68" s="1" t="s">
        <v>489</v>
      </c>
    </row>
    <row r="69" spans="1:5" x14ac:dyDescent="0.15">
      <c r="A69" s="2">
        <v>152</v>
      </c>
      <c r="B69" s="1" t="s">
        <v>662</v>
      </c>
      <c r="C69" s="1" t="s">
        <v>663</v>
      </c>
      <c r="D69" s="1" t="s">
        <v>664</v>
      </c>
      <c r="E69" s="1" t="s">
        <v>489</v>
      </c>
    </row>
    <row r="70" spans="1:5" x14ac:dyDescent="0.15">
      <c r="A70" s="2">
        <v>153</v>
      </c>
      <c r="B70" s="1" t="s">
        <v>665</v>
      </c>
      <c r="C70" s="1" t="s">
        <v>666</v>
      </c>
      <c r="D70" s="1" t="s">
        <v>667</v>
      </c>
      <c r="E70" s="1" t="s">
        <v>489</v>
      </c>
    </row>
    <row r="71" spans="1:5" x14ac:dyDescent="0.15">
      <c r="A71" s="2">
        <v>154</v>
      </c>
      <c r="B71" s="1" t="s">
        <v>668</v>
      </c>
      <c r="C71" s="1" t="s">
        <v>669</v>
      </c>
      <c r="D71" s="1" t="s">
        <v>670</v>
      </c>
      <c r="E71" s="1" t="s">
        <v>489</v>
      </c>
    </row>
    <row r="72" spans="1:5" x14ac:dyDescent="0.15">
      <c r="A72" s="2">
        <v>155</v>
      </c>
      <c r="B72" s="1" t="s">
        <v>671</v>
      </c>
      <c r="C72" s="1" t="s">
        <v>672</v>
      </c>
      <c r="D72" s="1" t="s">
        <v>673</v>
      </c>
      <c r="E72" s="1" t="s">
        <v>489</v>
      </c>
    </row>
    <row r="73" spans="1:5" x14ac:dyDescent="0.15">
      <c r="A73" s="2">
        <v>156</v>
      </c>
      <c r="B73" s="1" t="s">
        <v>674</v>
      </c>
      <c r="C73" s="1" t="s">
        <v>675</v>
      </c>
      <c r="D73" s="1" t="s">
        <v>676</v>
      </c>
      <c r="E73" s="1" t="s">
        <v>489</v>
      </c>
    </row>
    <row r="74" spans="1:5" x14ac:dyDescent="0.15">
      <c r="A74" s="2">
        <v>161</v>
      </c>
      <c r="B74" s="1" t="s">
        <v>677</v>
      </c>
      <c r="C74" s="1" t="s">
        <v>678</v>
      </c>
      <c r="D74" s="1" t="s">
        <v>679</v>
      </c>
      <c r="E74" s="1" t="s">
        <v>489</v>
      </c>
    </row>
    <row r="75" spans="1:5" x14ac:dyDescent="0.15">
      <c r="A75" s="2">
        <v>162</v>
      </c>
      <c r="B75" s="1" t="s">
        <v>680</v>
      </c>
      <c r="C75" s="1" t="s">
        <v>681</v>
      </c>
      <c r="D75" s="1" t="s">
        <v>682</v>
      </c>
      <c r="E75" s="1" t="s">
        <v>489</v>
      </c>
    </row>
    <row r="76" spans="1:5" x14ac:dyDescent="0.15">
      <c r="A76" s="2">
        <v>163</v>
      </c>
      <c r="B76" s="1" t="s">
        <v>683</v>
      </c>
      <c r="C76" s="1" t="s">
        <v>684</v>
      </c>
      <c r="D76" s="1" t="s">
        <v>685</v>
      </c>
      <c r="E76" s="1" t="s">
        <v>489</v>
      </c>
    </row>
    <row r="77" spans="1:5" x14ac:dyDescent="0.15">
      <c r="A77" s="2">
        <v>164</v>
      </c>
      <c r="B77" s="1" t="s">
        <v>686</v>
      </c>
      <c r="C77" s="1" t="s">
        <v>687</v>
      </c>
      <c r="D77" s="1" t="s">
        <v>688</v>
      </c>
      <c r="E77" s="1" t="s">
        <v>489</v>
      </c>
    </row>
    <row r="78" spans="1:5" x14ac:dyDescent="0.15">
      <c r="A78" s="2">
        <v>165</v>
      </c>
      <c r="B78" s="1" t="s">
        <v>689</v>
      </c>
      <c r="C78" s="1" t="s">
        <v>690</v>
      </c>
      <c r="D78" s="1" t="s">
        <v>691</v>
      </c>
      <c r="E78" s="1" t="s">
        <v>489</v>
      </c>
    </row>
    <row r="79" spans="1:5" x14ac:dyDescent="0.15">
      <c r="A79" s="2">
        <v>171</v>
      </c>
      <c r="B79" s="1" t="s">
        <v>692</v>
      </c>
      <c r="C79" s="1" t="s">
        <v>693</v>
      </c>
      <c r="D79" s="1" t="s">
        <v>694</v>
      </c>
      <c r="E79" s="1" t="s">
        <v>489</v>
      </c>
    </row>
    <row r="80" spans="1:5" x14ac:dyDescent="0.15">
      <c r="A80" s="2">
        <v>172</v>
      </c>
      <c r="B80" s="1" t="s">
        <v>695</v>
      </c>
      <c r="C80" s="1" t="s">
        <v>696</v>
      </c>
      <c r="D80" s="1" t="s">
        <v>696</v>
      </c>
      <c r="E80" s="1" t="s">
        <v>489</v>
      </c>
    </row>
    <row r="81" spans="1:5" x14ac:dyDescent="0.15">
      <c r="A81" s="2">
        <v>201</v>
      </c>
      <c r="B81" s="1" t="s">
        <v>697</v>
      </c>
      <c r="C81" s="1" t="s">
        <v>698</v>
      </c>
      <c r="D81" s="1" t="s">
        <v>699</v>
      </c>
      <c r="E81" s="1" t="s">
        <v>700</v>
      </c>
    </row>
    <row r="82" spans="1:5" x14ac:dyDescent="0.15">
      <c r="A82" s="2">
        <v>202</v>
      </c>
      <c r="B82" s="1" t="s">
        <v>701</v>
      </c>
      <c r="C82" s="1" t="s">
        <v>702</v>
      </c>
      <c r="D82" s="1" t="s">
        <v>703</v>
      </c>
      <c r="E82" s="1" t="s">
        <v>700</v>
      </c>
    </row>
    <row r="83" spans="1:5" x14ac:dyDescent="0.15">
      <c r="A83" s="2">
        <v>203</v>
      </c>
      <c r="B83" s="1" t="s">
        <v>704</v>
      </c>
      <c r="C83" s="1" t="s">
        <v>705</v>
      </c>
      <c r="D83" s="1" t="s">
        <v>706</v>
      </c>
      <c r="E83" s="1" t="s">
        <v>700</v>
      </c>
    </row>
    <row r="84" spans="1:5" x14ac:dyDescent="0.15">
      <c r="A84" s="2">
        <v>206</v>
      </c>
      <c r="B84" s="1" t="s">
        <v>707</v>
      </c>
      <c r="C84" s="1" t="s">
        <v>708</v>
      </c>
      <c r="D84" s="1" t="s">
        <v>709</v>
      </c>
      <c r="E84" s="1" t="s">
        <v>700</v>
      </c>
    </row>
    <row r="85" spans="1:5" x14ac:dyDescent="0.15">
      <c r="A85" s="2">
        <v>207</v>
      </c>
      <c r="B85" s="1" t="s">
        <v>710</v>
      </c>
      <c r="C85" s="1" t="s">
        <v>711</v>
      </c>
      <c r="D85" s="1" t="s">
        <v>712</v>
      </c>
      <c r="E85" s="1" t="s">
        <v>700</v>
      </c>
    </row>
    <row r="86" spans="1:5" x14ac:dyDescent="0.15">
      <c r="A86" s="2">
        <v>208</v>
      </c>
      <c r="B86" s="1" t="s">
        <v>713</v>
      </c>
      <c r="C86" s="1" t="s">
        <v>714</v>
      </c>
      <c r="D86" s="1" t="s">
        <v>709</v>
      </c>
      <c r="E86" s="1" t="s">
        <v>700</v>
      </c>
    </row>
    <row r="87" spans="1:5" x14ac:dyDescent="0.15">
      <c r="A87" s="2">
        <v>209</v>
      </c>
      <c r="B87" s="1" t="s">
        <v>715</v>
      </c>
      <c r="C87" s="1" t="s">
        <v>716</v>
      </c>
      <c r="D87" s="1" t="s">
        <v>712</v>
      </c>
      <c r="E87" s="1" t="s">
        <v>700</v>
      </c>
    </row>
    <row r="88" spans="1:5" x14ac:dyDescent="0.15">
      <c r="A88" s="2">
        <v>210</v>
      </c>
      <c r="B88" s="1" t="s">
        <v>717</v>
      </c>
      <c r="C88" s="1" t="s">
        <v>718</v>
      </c>
      <c r="D88" s="1" t="s">
        <v>719</v>
      </c>
      <c r="E88" s="1" t="s">
        <v>700</v>
      </c>
    </row>
    <row r="89" spans="1:5" x14ac:dyDescent="0.15">
      <c r="A89" s="2">
        <v>211</v>
      </c>
      <c r="B89" s="1" t="s">
        <v>720</v>
      </c>
      <c r="C89" s="1" t="s">
        <v>721</v>
      </c>
      <c r="D89" s="1" t="s">
        <v>722</v>
      </c>
      <c r="E89" s="1" t="s">
        <v>700</v>
      </c>
    </row>
    <row r="90" spans="1:5" x14ac:dyDescent="0.15">
      <c r="A90" s="2">
        <v>212</v>
      </c>
      <c r="B90" s="1" t="s">
        <v>723</v>
      </c>
      <c r="C90" s="1" t="s">
        <v>724</v>
      </c>
      <c r="D90" s="1" t="s">
        <v>722</v>
      </c>
      <c r="E90" s="1" t="s">
        <v>700</v>
      </c>
    </row>
    <row r="91" spans="1:5" x14ac:dyDescent="0.15">
      <c r="A91" s="2">
        <v>213</v>
      </c>
      <c r="B91" s="1" t="s">
        <v>725</v>
      </c>
      <c r="C91" s="1" t="s">
        <v>726</v>
      </c>
      <c r="D91" s="1" t="s">
        <v>727</v>
      </c>
      <c r="E91" s="1" t="s">
        <v>700</v>
      </c>
    </row>
    <row r="92" spans="1:5" x14ac:dyDescent="0.15">
      <c r="A92" s="2">
        <v>214</v>
      </c>
      <c r="B92" s="1" t="s">
        <v>725</v>
      </c>
      <c r="C92" s="1" t="s">
        <v>728</v>
      </c>
      <c r="D92" s="1" t="s">
        <v>727</v>
      </c>
      <c r="E92" s="1" t="s">
        <v>700</v>
      </c>
    </row>
    <row r="93" spans="1:5" x14ac:dyDescent="0.15">
      <c r="A93" s="2">
        <v>221</v>
      </c>
      <c r="B93" s="1" t="s">
        <v>729</v>
      </c>
      <c r="C93" s="1" t="s">
        <v>730</v>
      </c>
      <c r="D93" s="1" t="s">
        <v>699</v>
      </c>
      <c r="E93" s="1" t="s">
        <v>700</v>
      </c>
    </row>
    <row r="94" spans="1:5" s="4" customFormat="1" x14ac:dyDescent="0.15">
      <c r="A94" s="3">
        <v>601</v>
      </c>
      <c r="B94" s="4" t="s">
        <v>731</v>
      </c>
      <c r="C94" s="4" t="s">
        <v>732</v>
      </c>
      <c r="D94" s="4" t="s">
        <v>732</v>
      </c>
      <c r="E94" s="4" t="s">
        <v>489</v>
      </c>
    </row>
    <row r="95" spans="1:5" x14ac:dyDescent="0.15">
      <c r="A95" s="2">
        <v>602</v>
      </c>
      <c r="B95" s="1" t="s">
        <v>733</v>
      </c>
      <c r="C95" s="1" t="s">
        <v>734</v>
      </c>
      <c r="D95" s="1" t="s">
        <v>734</v>
      </c>
      <c r="E95" s="1" t="s">
        <v>489</v>
      </c>
    </row>
    <row r="96" spans="1:5" s="4" customFormat="1" x14ac:dyDescent="0.15">
      <c r="A96" s="3">
        <v>603</v>
      </c>
      <c r="B96" s="4" t="s">
        <v>735</v>
      </c>
      <c r="C96" s="4" t="s">
        <v>736</v>
      </c>
      <c r="D96" s="4" t="s">
        <v>736</v>
      </c>
      <c r="E96" s="4" t="s">
        <v>489</v>
      </c>
    </row>
    <row r="97" spans="1:5" x14ac:dyDescent="0.15">
      <c r="A97" s="2">
        <v>604</v>
      </c>
      <c r="B97" s="1" t="s">
        <v>737</v>
      </c>
      <c r="C97" s="1" t="s">
        <v>738</v>
      </c>
      <c r="D97" s="1" t="s">
        <v>738</v>
      </c>
      <c r="E97" s="1" t="s">
        <v>489</v>
      </c>
    </row>
    <row r="98" spans="1:5" x14ac:dyDescent="0.15">
      <c r="A98" s="2">
        <v>605</v>
      </c>
      <c r="B98" s="1" t="s">
        <v>739</v>
      </c>
      <c r="C98" s="1" t="s">
        <v>740</v>
      </c>
      <c r="D98" s="1" t="s">
        <v>740</v>
      </c>
      <c r="E98" s="1" t="s">
        <v>489</v>
      </c>
    </row>
    <row r="99" spans="1:5" x14ac:dyDescent="0.15">
      <c r="A99" s="2">
        <v>606</v>
      </c>
      <c r="B99" s="1" t="s">
        <v>741</v>
      </c>
      <c r="C99" s="1" t="s">
        <v>742</v>
      </c>
      <c r="D99" s="1" t="s">
        <v>743</v>
      </c>
      <c r="E99" s="1" t="s">
        <v>489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18</vt:i4>
      </vt:variant>
    </vt:vector>
  </HeadingPairs>
  <TitlesOfParts>
    <vt:vector size="27" baseType="lpstr">
      <vt:lpstr>基礎データ</vt:lpstr>
      <vt:lpstr>申込書（個人種目）</vt:lpstr>
      <vt:lpstr>申込書（リレー種目）</vt:lpstr>
      <vt:lpstr>参加料納入書</vt:lpstr>
      <vt:lpstr>自由シート</vt:lpstr>
      <vt:lpstr>kyougisha転記用</vt:lpstr>
      <vt:lpstr>relay転記用</vt:lpstr>
      <vt:lpstr>(種目・作業用)</vt:lpstr>
      <vt:lpstr>(種目資料・作業用)</vt:lpstr>
      <vt:lpstr>gakunen1</vt:lpstr>
      <vt:lpstr>gakunen2</vt:lpstr>
      <vt:lpstr>gender1</vt:lpstr>
      <vt:lpstr>prefec1</vt:lpstr>
      <vt:lpstr>prefec2</vt:lpstr>
      <vt:lpstr>基礎データ!Print_Area</vt:lpstr>
      <vt:lpstr>参加料納入書!Print_Area</vt:lpstr>
      <vt:lpstr>'申込書（リレー種目）'!Print_Area</vt:lpstr>
      <vt:lpstr>'申込書（個人種目）'!Print_Area</vt:lpstr>
      <vt:lpstr>shozoku</vt:lpstr>
      <vt:lpstr>shozoku2</vt:lpstr>
      <vt:lpstr>shubetsu1</vt:lpstr>
      <vt:lpstr>shubetsu2</vt:lpstr>
      <vt:lpstr>shumoku1</vt:lpstr>
      <vt:lpstr>shumoku2</vt:lpstr>
      <vt:lpstr>team2</vt:lpstr>
      <vt:lpstr>女</vt:lpstr>
      <vt:lpstr>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和史 横山</cp:lastModifiedBy>
  <cp:lastPrinted>2022-04-10T02:04:24Z</cp:lastPrinted>
  <dcterms:created xsi:type="dcterms:W3CDTF">2015-11-12T01:11:30Z</dcterms:created>
  <dcterms:modified xsi:type="dcterms:W3CDTF">2026-03-27T23:21:46Z</dcterms:modified>
</cp:coreProperties>
</file>