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/>
  <mc:AlternateContent xmlns:mc="http://schemas.openxmlformats.org/markup-compatibility/2006">
    <mc:Choice Requires="x15">
      <x15ac:absPath xmlns:x15ac="http://schemas.microsoft.com/office/spreadsheetml/2010/11/ac" url="D:\陸上競技\記録情報\2026年\20260530春季置賜スプリント記録会\資料\"/>
    </mc:Choice>
  </mc:AlternateContent>
  <xr:revisionPtr revIDLastSave="0" documentId="13_ncr:1_{CC3C1FAA-A3A7-486A-B175-E4AAA04BC085}" xr6:coauthVersionLast="47" xr6:coauthVersionMax="47" xr10:uidLastSave="{00000000-0000-0000-0000-000000000000}"/>
  <workbookProtection workbookAlgorithmName="SHA-512" workbookHashValue="mr2iIllUCK0XdxqTTiPuZBeCG85MBgYsmbaHiStjIfRBp4Hg2Xvgr7t2QSKTlVaqiRgsfpq4zGP+PUkW5ZV+0A==" workbookSaltValue="pCabByNg9QTVdQXptyVXSg==" workbookSpinCount="100000" lockStructure="1"/>
  <bookViews>
    <workbookView xWindow="-120" yWindow="-120" windowWidth="29040" windowHeight="15720" tabRatio="749" xr2:uid="{00000000-000D-0000-FFFF-FFFF00000000}"/>
  </bookViews>
  <sheets>
    <sheet name="申込書（個人種目）" sheetId="1" r:id="rId1"/>
    <sheet name="申込書（リレー種目）" sheetId="18" r:id="rId2"/>
    <sheet name="参加料納入書" sheetId="28" r:id="rId3"/>
    <sheet name="自由シート" sheetId="29" r:id="rId4"/>
    <sheet name="kyougisha転記用" sheetId="4" state="hidden" r:id="rId5"/>
    <sheet name="relay転記用" sheetId="27" state="hidden" r:id="rId6"/>
    <sheet name="(種目・作業用)" sheetId="2" state="hidden" r:id="rId7"/>
    <sheet name="(種目資料・作業用)" sheetId="6" state="hidden" r:id="rId8"/>
    <sheet name="(所属・作業用)" sheetId="3" state="hidden" r:id="rId9"/>
  </sheets>
  <definedNames>
    <definedName name="_ken1">'申込書（個人種目）'!$AT$201:$AT$249</definedName>
    <definedName name="_ken2">'申込書（リレー種目）'!$AG$149:$AG$196</definedName>
    <definedName name="gakunen1">'申込書（個人種目）'!$E$202:$E$212</definedName>
    <definedName name="gakunen2">'申込書（リレー種目）'!$M$150:$M$167</definedName>
    <definedName name="gender1">'申込書（個人種目）'!$F$202:$F$203</definedName>
    <definedName name="_xlnm.Print_Area" localSheetId="2">参加料納入書!$A$1:$L$33</definedName>
    <definedName name="_xlnm.Print_Area" localSheetId="1">'申込書（リレー種目）'!$A$1:$N$108</definedName>
    <definedName name="_xlnm.Print_Area" localSheetId="0">'申込書（個人種目）'!$A$1:$U$160</definedName>
    <definedName name="shozoku">'申込書（個人種目）'!$B$201:$B$548</definedName>
    <definedName name="shubetsu1">'申込書（個人種目）'!$AO$201:$AO$205</definedName>
    <definedName name="shubetsu2">'申込書（リレー種目）'!$AB$149:$AB$153</definedName>
    <definedName name="shumoku1">'申込書（個人種目）'!$G$202:$G$210</definedName>
    <definedName name="shumoku2">'申込書（リレー種目）'!$C$150:$C$152</definedName>
    <definedName name="team2">'申込書（リレー種目）'!$D$150:$D$154</definedName>
    <definedName name="女">'申込書（個人種目）'!$H$240:$H$242</definedName>
    <definedName name="男">'申込書（個人種目）'!$G$240:$G$242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4" i="18" l="1"/>
  <c r="R35" i="18"/>
  <c r="R36" i="18"/>
  <c r="R37" i="18"/>
  <c r="R38" i="18"/>
  <c r="R39" i="18"/>
  <c r="R40" i="18"/>
  <c r="R41" i="18"/>
  <c r="R42" i="18"/>
  <c r="R43" i="18"/>
  <c r="R44" i="18"/>
  <c r="R45" i="18"/>
  <c r="R61" i="18"/>
  <c r="R62" i="18"/>
  <c r="R63" i="18"/>
  <c r="R64" i="18"/>
  <c r="R65" i="18"/>
  <c r="R66" i="18"/>
  <c r="R67" i="18"/>
  <c r="R68" i="18"/>
  <c r="R69" i="18"/>
  <c r="R70" i="18"/>
  <c r="R71" i="18"/>
  <c r="R72" i="18"/>
  <c r="R88" i="18"/>
  <c r="R89" i="18"/>
  <c r="R90" i="18"/>
  <c r="R91" i="18"/>
  <c r="R92" i="18"/>
  <c r="R93" i="18"/>
  <c r="R94" i="18"/>
  <c r="R95" i="18"/>
  <c r="R96" i="18"/>
  <c r="R97" i="18"/>
  <c r="R98" i="18"/>
  <c r="R99" i="18"/>
  <c r="R8" i="18"/>
  <c r="R9" i="18"/>
  <c r="R10" i="18"/>
  <c r="R11" i="18"/>
  <c r="R12" i="18"/>
  <c r="R13" i="18"/>
  <c r="R14" i="18"/>
  <c r="R15" i="18"/>
  <c r="R16" i="18"/>
  <c r="R17" i="18"/>
  <c r="R18" i="18"/>
  <c r="R7" i="18"/>
  <c r="AD89" i="18"/>
  <c r="AD90" i="18"/>
  <c r="AD91" i="18"/>
  <c r="AD92" i="18"/>
  <c r="AD93" i="18"/>
  <c r="AD94" i="18"/>
  <c r="AD95" i="18"/>
  <c r="AD96" i="18"/>
  <c r="AD97" i="18"/>
  <c r="AD98" i="18"/>
  <c r="AD99" i="18"/>
  <c r="AD88" i="18"/>
  <c r="AD62" i="18"/>
  <c r="AD63" i="18"/>
  <c r="AD64" i="18"/>
  <c r="AD65" i="18"/>
  <c r="AD66" i="18"/>
  <c r="AD67" i="18"/>
  <c r="AD68" i="18"/>
  <c r="AD69" i="18"/>
  <c r="AD70" i="18"/>
  <c r="AD71" i="18"/>
  <c r="AD72" i="18"/>
  <c r="AD61" i="18"/>
  <c r="AD35" i="18"/>
  <c r="AD36" i="18"/>
  <c r="AD37" i="18"/>
  <c r="AD38" i="18"/>
  <c r="AD39" i="18"/>
  <c r="AD40" i="18"/>
  <c r="AD41" i="18"/>
  <c r="AD42" i="18"/>
  <c r="AD43" i="18"/>
  <c r="AD44" i="18"/>
  <c r="AD45" i="18"/>
  <c r="AD34" i="18"/>
  <c r="AD8" i="18"/>
  <c r="AD9" i="18"/>
  <c r="AD10" i="18"/>
  <c r="AD11" i="18"/>
  <c r="AD12" i="18"/>
  <c r="AD13" i="18"/>
  <c r="AD14" i="18"/>
  <c r="AD15" i="18"/>
  <c r="AD16" i="18"/>
  <c r="AD17" i="18"/>
  <c r="AD18" i="18"/>
  <c r="AD7" i="18"/>
  <c r="O8" i="18"/>
  <c r="O9" i="18"/>
  <c r="O10" i="18"/>
  <c r="O11" i="18"/>
  <c r="O12" i="18"/>
  <c r="O13" i="18"/>
  <c r="O14" i="18"/>
  <c r="O15" i="18"/>
  <c r="O16" i="18"/>
  <c r="O17" i="18"/>
  <c r="O18" i="18"/>
  <c r="O34" i="18"/>
  <c r="O35" i="18"/>
  <c r="O36" i="18"/>
  <c r="O37" i="18"/>
  <c r="O38" i="18"/>
  <c r="O39" i="18"/>
  <c r="O40" i="18"/>
  <c r="O41" i="18"/>
  <c r="O42" i="18"/>
  <c r="O43" i="18"/>
  <c r="O44" i="18"/>
  <c r="O45" i="18"/>
  <c r="O61" i="18"/>
  <c r="O62" i="18"/>
  <c r="O63" i="18"/>
  <c r="O64" i="18"/>
  <c r="O65" i="18"/>
  <c r="O66" i="18"/>
  <c r="O67" i="18"/>
  <c r="O68" i="18"/>
  <c r="O69" i="18"/>
  <c r="O70" i="18"/>
  <c r="O71" i="18"/>
  <c r="O72" i="18"/>
  <c r="O88" i="18"/>
  <c r="O89" i="18"/>
  <c r="O90" i="18"/>
  <c r="O91" i="18"/>
  <c r="O92" i="18"/>
  <c r="O93" i="18"/>
  <c r="O94" i="18"/>
  <c r="O95" i="18"/>
  <c r="O96" i="18"/>
  <c r="O97" i="18"/>
  <c r="O98" i="18"/>
  <c r="O99" i="18"/>
  <c r="O7" i="18"/>
  <c r="C25" i="18"/>
  <c r="L4" i="18"/>
  <c r="L3" i="18"/>
  <c r="P124" i="1"/>
  <c r="P123" i="1"/>
  <c r="P84" i="1"/>
  <c r="P83" i="1"/>
  <c r="P44" i="1"/>
  <c r="P43" i="1"/>
  <c r="AG89" i="18" l="1"/>
  <c r="AG90" i="18"/>
  <c r="AG91" i="18"/>
  <c r="AG92" i="18"/>
  <c r="AG93" i="18"/>
  <c r="AG94" i="18"/>
  <c r="AG95" i="18"/>
  <c r="AG96" i="18"/>
  <c r="AG97" i="18"/>
  <c r="AG98" i="18"/>
  <c r="AG99" i="18"/>
  <c r="AG88" i="18"/>
  <c r="AG62" i="18"/>
  <c r="AG63" i="18"/>
  <c r="AG64" i="18"/>
  <c r="AG65" i="18"/>
  <c r="AG66" i="18"/>
  <c r="AG67" i="18"/>
  <c r="AG68" i="18"/>
  <c r="AG69" i="18"/>
  <c r="AG70" i="18"/>
  <c r="AG71" i="18"/>
  <c r="AG72" i="18"/>
  <c r="AG61" i="18"/>
  <c r="AG35" i="18"/>
  <c r="AG36" i="18"/>
  <c r="AG37" i="18"/>
  <c r="AG38" i="18"/>
  <c r="AG39" i="18"/>
  <c r="AG40" i="18"/>
  <c r="AG41" i="18"/>
  <c r="AG42" i="18"/>
  <c r="AG43" i="18"/>
  <c r="AG44" i="18"/>
  <c r="AG45" i="18"/>
  <c r="AG34" i="18"/>
  <c r="AG7" i="18"/>
  <c r="AG8" i="18"/>
  <c r="AG9" i="18"/>
  <c r="AG10" i="18"/>
  <c r="AG11" i="18"/>
  <c r="AG12" i="18"/>
  <c r="AG13" i="18"/>
  <c r="AG14" i="18"/>
  <c r="AG15" i="18"/>
  <c r="AG16" i="18"/>
  <c r="AG17" i="18"/>
  <c r="AG18" i="18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7" i="1"/>
  <c r="AO4" i="1"/>
  <c r="H79" i="1"/>
  <c r="H119" i="1"/>
  <c r="K100" i="18"/>
  <c r="K73" i="18"/>
  <c r="K46" i="18"/>
  <c r="K19" i="18"/>
  <c r="K27" i="18"/>
  <c r="K81" i="18" s="1"/>
  <c r="L26" i="18"/>
  <c r="L80" i="18" s="1"/>
  <c r="G26" i="18"/>
  <c r="C79" i="18"/>
  <c r="A82" i="18"/>
  <c r="A55" i="18"/>
  <c r="A28" i="18"/>
  <c r="L85" i="18"/>
  <c r="Z8" i="1"/>
  <c r="AD8" i="1"/>
  <c r="AF8" i="1"/>
  <c r="AH8" i="1" s="1"/>
  <c r="AJ8" i="1"/>
  <c r="Z9" i="1"/>
  <c r="AB9" i="1" s="1"/>
  <c r="AD9" i="1"/>
  <c r="AF9" i="1"/>
  <c r="AJ9" i="1"/>
  <c r="Z10" i="1"/>
  <c r="AD10" i="1"/>
  <c r="AF10" i="1"/>
  <c r="AH10" i="1" s="1"/>
  <c r="AJ10" i="1"/>
  <c r="Z11" i="1"/>
  <c r="AB11" i="1" s="1"/>
  <c r="AD11" i="1"/>
  <c r="AF11" i="1"/>
  <c r="AJ11" i="1"/>
  <c r="Z12" i="1"/>
  <c r="AD12" i="1"/>
  <c r="AF12" i="1"/>
  <c r="AH12" i="1" s="1"/>
  <c r="AJ12" i="1"/>
  <c r="Z13" i="1"/>
  <c r="AB13" i="1" s="1"/>
  <c r="AD13" i="1"/>
  <c r="AF13" i="1"/>
  <c r="AJ13" i="1"/>
  <c r="Z14" i="1"/>
  <c r="AD14" i="1"/>
  <c r="AF14" i="1"/>
  <c r="AH14" i="1" s="1"/>
  <c r="AJ14" i="1"/>
  <c r="Z15" i="1"/>
  <c r="AB15" i="1" s="1"/>
  <c r="AD15" i="1"/>
  <c r="AF15" i="1"/>
  <c r="AJ15" i="1"/>
  <c r="Z16" i="1"/>
  <c r="AD16" i="1"/>
  <c r="AF16" i="1"/>
  <c r="AH16" i="1" s="1"/>
  <c r="AJ16" i="1"/>
  <c r="Z17" i="1"/>
  <c r="AB17" i="1" s="1"/>
  <c r="AD17" i="1"/>
  <c r="AF17" i="1"/>
  <c r="AJ17" i="1"/>
  <c r="Z18" i="1"/>
  <c r="AD18" i="1"/>
  <c r="AF18" i="1"/>
  <c r="AH18" i="1" s="1"/>
  <c r="AJ18" i="1"/>
  <c r="Z19" i="1"/>
  <c r="AB19" i="1" s="1"/>
  <c r="AD19" i="1"/>
  <c r="AF19" i="1"/>
  <c r="AJ19" i="1"/>
  <c r="Z20" i="1"/>
  <c r="AD20" i="1"/>
  <c r="AF20" i="1"/>
  <c r="AH20" i="1" s="1"/>
  <c r="AJ20" i="1"/>
  <c r="Z21" i="1"/>
  <c r="AB21" i="1" s="1"/>
  <c r="AD21" i="1"/>
  <c r="AF21" i="1"/>
  <c r="AJ21" i="1"/>
  <c r="Z22" i="1"/>
  <c r="AD22" i="1"/>
  <c r="AF22" i="1"/>
  <c r="AH22" i="1" s="1"/>
  <c r="AJ22" i="1"/>
  <c r="Z23" i="1"/>
  <c r="AB23" i="1" s="1"/>
  <c r="AD23" i="1"/>
  <c r="AF23" i="1"/>
  <c r="AJ23" i="1"/>
  <c r="Z24" i="1"/>
  <c r="AD24" i="1"/>
  <c r="AF24" i="1"/>
  <c r="AH24" i="1" s="1"/>
  <c r="AJ24" i="1"/>
  <c r="Z25" i="1"/>
  <c r="AB25" i="1" s="1"/>
  <c r="AD25" i="1"/>
  <c r="AF25" i="1"/>
  <c r="AJ25" i="1"/>
  <c r="Z26" i="1"/>
  <c r="AD26" i="1"/>
  <c r="AF26" i="1"/>
  <c r="AJ26" i="1"/>
  <c r="Z27" i="1"/>
  <c r="AD27" i="1"/>
  <c r="AF27" i="1"/>
  <c r="AH27" i="1" s="1"/>
  <c r="AJ27" i="1"/>
  <c r="Z28" i="1"/>
  <c r="AB28" i="1" s="1"/>
  <c r="AD28" i="1"/>
  <c r="AF28" i="1"/>
  <c r="AJ28" i="1"/>
  <c r="Z29" i="1"/>
  <c r="AD29" i="1"/>
  <c r="AF29" i="1"/>
  <c r="AH29" i="1" s="1"/>
  <c r="AJ29" i="1"/>
  <c r="Z30" i="1"/>
  <c r="AB30" i="1" s="1"/>
  <c r="AD30" i="1"/>
  <c r="AF30" i="1"/>
  <c r="AJ30" i="1"/>
  <c r="Z31" i="1"/>
  <c r="AD31" i="1"/>
  <c r="AF31" i="1"/>
  <c r="AH31" i="1" s="1"/>
  <c r="AJ31" i="1"/>
  <c r="Z47" i="1"/>
  <c r="AB47" i="1" s="1"/>
  <c r="AD47" i="1"/>
  <c r="AF47" i="1"/>
  <c r="AJ47" i="1"/>
  <c r="Z48" i="1"/>
  <c r="AD48" i="1"/>
  <c r="AF48" i="1"/>
  <c r="AH48" i="1" s="1"/>
  <c r="AJ48" i="1"/>
  <c r="Z49" i="1"/>
  <c r="AB49" i="1" s="1"/>
  <c r="AD49" i="1"/>
  <c r="AF49" i="1"/>
  <c r="AJ49" i="1"/>
  <c r="Z50" i="1"/>
  <c r="AD50" i="1"/>
  <c r="AF50" i="1"/>
  <c r="AH50" i="1" s="1"/>
  <c r="AJ50" i="1"/>
  <c r="Z51" i="1"/>
  <c r="AB51" i="1" s="1"/>
  <c r="AD51" i="1"/>
  <c r="AF51" i="1"/>
  <c r="AJ51" i="1"/>
  <c r="Z52" i="1"/>
  <c r="AD52" i="1"/>
  <c r="AF52" i="1"/>
  <c r="AH52" i="1" s="1"/>
  <c r="AJ52" i="1"/>
  <c r="Z53" i="1"/>
  <c r="AB53" i="1" s="1"/>
  <c r="AD53" i="1"/>
  <c r="AF53" i="1"/>
  <c r="AJ53" i="1"/>
  <c r="Z54" i="1"/>
  <c r="AD54" i="1"/>
  <c r="AF54" i="1"/>
  <c r="AH54" i="1" s="1"/>
  <c r="AJ54" i="1"/>
  <c r="Z55" i="1"/>
  <c r="AB55" i="1" s="1"/>
  <c r="AD55" i="1"/>
  <c r="AF55" i="1"/>
  <c r="AJ55" i="1"/>
  <c r="Z56" i="1"/>
  <c r="AD56" i="1"/>
  <c r="AF56" i="1"/>
  <c r="AH56" i="1" s="1"/>
  <c r="AJ56" i="1"/>
  <c r="Z57" i="1"/>
  <c r="AB57" i="1" s="1"/>
  <c r="AD57" i="1"/>
  <c r="AF57" i="1"/>
  <c r="AJ57" i="1"/>
  <c r="Z58" i="1"/>
  <c r="AD58" i="1"/>
  <c r="AF58" i="1"/>
  <c r="AH58" i="1" s="1"/>
  <c r="AJ58" i="1"/>
  <c r="Z59" i="1"/>
  <c r="AB59" i="1" s="1"/>
  <c r="AD59" i="1"/>
  <c r="AF59" i="1"/>
  <c r="AJ59" i="1"/>
  <c r="Z60" i="1"/>
  <c r="AD60" i="1"/>
  <c r="AF60" i="1"/>
  <c r="AH60" i="1" s="1"/>
  <c r="AJ60" i="1"/>
  <c r="Z61" i="1"/>
  <c r="AB61" i="1" s="1"/>
  <c r="AD61" i="1"/>
  <c r="AF61" i="1"/>
  <c r="AJ61" i="1"/>
  <c r="Z62" i="1"/>
  <c r="AD62" i="1"/>
  <c r="AF62" i="1"/>
  <c r="AH62" i="1" s="1"/>
  <c r="AJ62" i="1"/>
  <c r="Z63" i="1"/>
  <c r="AB63" i="1" s="1"/>
  <c r="AD63" i="1"/>
  <c r="AF63" i="1"/>
  <c r="AJ63" i="1"/>
  <c r="Z64" i="1"/>
  <c r="AD64" i="1"/>
  <c r="AF64" i="1"/>
  <c r="AH64" i="1" s="1"/>
  <c r="AJ64" i="1"/>
  <c r="Z65" i="1"/>
  <c r="AB65" i="1" s="1"/>
  <c r="AD65" i="1"/>
  <c r="AF65" i="1"/>
  <c r="AJ65" i="1"/>
  <c r="Z66" i="1"/>
  <c r="AD66" i="1"/>
  <c r="AF66" i="1"/>
  <c r="AJ66" i="1"/>
  <c r="Z67" i="1"/>
  <c r="AD67" i="1"/>
  <c r="AF67" i="1"/>
  <c r="AH67" i="1" s="1"/>
  <c r="AJ67" i="1"/>
  <c r="Z68" i="1"/>
  <c r="AB68" i="1" s="1"/>
  <c r="AD68" i="1"/>
  <c r="AF68" i="1"/>
  <c r="AJ68" i="1"/>
  <c r="Z69" i="1"/>
  <c r="AD69" i="1"/>
  <c r="AF69" i="1"/>
  <c r="AH69" i="1" s="1"/>
  <c r="AJ69" i="1"/>
  <c r="Z70" i="1"/>
  <c r="AB70" i="1" s="1"/>
  <c r="AD70" i="1"/>
  <c r="AF70" i="1"/>
  <c r="AJ70" i="1"/>
  <c r="Z71" i="1"/>
  <c r="AD71" i="1"/>
  <c r="AF71" i="1"/>
  <c r="AH71" i="1" s="1"/>
  <c r="AJ71" i="1"/>
  <c r="Z87" i="1"/>
  <c r="AB87" i="1" s="1"/>
  <c r="AD87" i="1"/>
  <c r="AF87" i="1"/>
  <c r="AJ87" i="1"/>
  <c r="Z88" i="1"/>
  <c r="AD88" i="1"/>
  <c r="AF88" i="1"/>
  <c r="AH88" i="1" s="1"/>
  <c r="AJ88" i="1"/>
  <c r="Z89" i="1"/>
  <c r="AB89" i="1" s="1"/>
  <c r="AD89" i="1"/>
  <c r="AF89" i="1"/>
  <c r="AG89" i="1" s="1"/>
  <c r="AJ89" i="1"/>
  <c r="Z90" i="1"/>
  <c r="AA90" i="1" s="1"/>
  <c r="AD90" i="1"/>
  <c r="AF90" i="1"/>
  <c r="AG90" i="1" s="1"/>
  <c r="AJ90" i="1"/>
  <c r="Z91" i="1"/>
  <c r="AA91" i="1" s="1"/>
  <c r="AD91" i="1"/>
  <c r="AF91" i="1"/>
  <c r="AG91" i="1" s="1"/>
  <c r="AJ91" i="1"/>
  <c r="Z92" i="1"/>
  <c r="AA92" i="1" s="1"/>
  <c r="AD92" i="1"/>
  <c r="AF92" i="1"/>
  <c r="AG92" i="1" s="1"/>
  <c r="AJ92" i="1"/>
  <c r="Z93" i="1"/>
  <c r="AA93" i="1" s="1"/>
  <c r="AD93" i="1"/>
  <c r="AF93" i="1"/>
  <c r="AG93" i="1" s="1"/>
  <c r="AJ93" i="1"/>
  <c r="Z94" i="1"/>
  <c r="AA94" i="1" s="1"/>
  <c r="AD94" i="1"/>
  <c r="AF94" i="1"/>
  <c r="AG94" i="1" s="1"/>
  <c r="AJ94" i="1"/>
  <c r="Z95" i="1"/>
  <c r="AA95" i="1" s="1"/>
  <c r="AD95" i="1"/>
  <c r="AF95" i="1"/>
  <c r="AG95" i="1" s="1"/>
  <c r="AJ95" i="1"/>
  <c r="Z96" i="1"/>
  <c r="AA96" i="1" s="1"/>
  <c r="AD96" i="1"/>
  <c r="AF96" i="1"/>
  <c r="AH96" i="1" s="1"/>
  <c r="AJ96" i="1"/>
  <c r="Z97" i="1"/>
  <c r="AB97" i="1" s="1"/>
  <c r="AD97" i="1"/>
  <c r="AF97" i="1"/>
  <c r="AG97" i="1" s="1"/>
  <c r="AJ97" i="1"/>
  <c r="Z98" i="1"/>
  <c r="AB98" i="1" s="1"/>
  <c r="AD98" i="1"/>
  <c r="AF98" i="1"/>
  <c r="AJ98" i="1"/>
  <c r="Z99" i="1"/>
  <c r="AD99" i="1"/>
  <c r="AF99" i="1"/>
  <c r="AG99" i="1" s="1"/>
  <c r="AJ99" i="1"/>
  <c r="Z100" i="1"/>
  <c r="AB100" i="1" s="1"/>
  <c r="AD100" i="1"/>
  <c r="AF100" i="1"/>
  <c r="AJ100" i="1"/>
  <c r="Z101" i="1"/>
  <c r="AD101" i="1"/>
  <c r="AF101" i="1"/>
  <c r="AG101" i="1" s="1"/>
  <c r="AJ101" i="1"/>
  <c r="Z102" i="1"/>
  <c r="AB102" i="1" s="1"/>
  <c r="AD102" i="1"/>
  <c r="AF102" i="1"/>
  <c r="AJ102" i="1"/>
  <c r="Z103" i="1"/>
  <c r="AD103" i="1"/>
  <c r="AF103" i="1"/>
  <c r="AH103" i="1" s="1"/>
  <c r="AJ103" i="1"/>
  <c r="Z104" i="1"/>
  <c r="AA104" i="1" s="1"/>
  <c r="AD104" i="1"/>
  <c r="AF104" i="1"/>
  <c r="AH104" i="1" s="1"/>
  <c r="AJ104" i="1"/>
  <c r="Z105" i="1"/>
  <c r="AB105" i="1" s="1"/>
  <c r="AD105" i="1"/>
  <c r="AF105" i="1"/>
  <c r="AH105" i="1" s="1"/>
  <c r="AJ105" i="1"/>
  <c r="Z106" i="1"/>
  <c r="AB106" i="1" s="1"/>
  <c r="AD106" i="1"/>
  <c r="AF106" i="1"/>
  <c r="AJ106" i="1"/>
  <c r="Z107" i="1"/>
  <c r="AD107" i="1"/>
  <c r="AF107" i="1"/>
  <c r="AH107" i="1" s="1"/>
  <c r="AJ107" i="1"/>
  <c r="Z108" i="1"/>
  <c r="AB108" i="1" s="1"/>
  <c r="AD108" i="1"/>
  <c r="AF108" i="1"/>
  <c r="AJ108" i="1"/>
  <c r="Z109" i="1"/>
  <c r="AD109" i="1"/>
  <c r="AF109" i="1"/>
  <c r="AH109" i="1" s="1"/>
  <c r="AJ109" i="1"/>
  <c r="Z110" i="1"/>
  <c r="AB110" i="1" s="1"/>
  <c r="AD110" i="1"/>
  <c r="AF110" i="1"/>
  <c r="AH110" i="1" s="1"/>
  <c r="AJ110" i="1"/>
  <c r="Z111" i="1"/>
  <c r="AD111" i="1"/>
  <c r="AF111" i="1"/>
  <c r="AH111" i="1" s="1"/>
  <c r="AJ111" i="1"/>
  <c r="Z127" i="1"/>
  <c r="AB127" i="1" s="1"/>
  <c r="AD127" i="1"/>
  <c r="AF127" i="1"/>
  <c r="AH127" i="1" s="1"/>
  <c r="AJ127" i="1"/>
  <c r="Z128" i="1"/>
  <c r="AD128" i="1"/>
  <c r="AF128" i="1"/>
  <c r="AH128" i="1" s="1"/>
  <c r="AJ128" i="1"/>
  <c r="Z129" i="1"/>
  <c r="AB129" i="1" s="1"/>
  <c r="AD129" i="1"/>
  <c r="AF129" i="1"/>
  <c r="AJ129" i="1"/>
  <c r="Z130" i="1"/>
  <c r="AD130" i="1"/>
  <c r="AF130" i="1"/>
  <c r="AJ130" i="1"/>
  <c r="Z131" i="1"/>
  <c r="AB131" i="1" s="1"/>
  <c r="AD131" i="1"/>
  <c r="AF131" i="1"/>
  <c r="AJ131" i="1"/>
  <c r="Z132" i="1"/>
  <c r="AD132" i="1"/>
  <c r="AF132" i="1"/>
  <c r="AH132" i="1" s="1"/>
  <c r="AJ132" i="1"/>
  <c r="Z133" i="1"/>
  <c r="AB133" i="1" s="1"/>
  <c r="AD133" i="1"/>
  <c r="AF133" i="1"/>
  <c r="AJ133" i="1"/>
  <c r="Z134" i="1"/>
  <c r="AD134" i="1"/>
  <c r="AF134" i="1"/>
  <c r="AJ134" i="1"/>
  <c r="Z135" i="1"/>
  <c r="AB135" i="1" s="1"/>
  <c r="AD135" i="1"/>
  <c r="AF135" i="1"/>
  <c r="AJ135" i="1"/>
  <c r="Z136" i="1"/>
  <c r="AD136" i="1"/>
  <c r="AF136" i="1"/>
  <c r="AH136" i="1" s="1"/>
  <c r="AJ136" i="1"/>
  <c r="Z137" i="1"/>
  <c r="AB137" i="1" s="1"/>
  <c r="AD137" i="1"/>
  <c r="AF137" i="1"/>
  <c r="AJ137" i="1"/>
  <c r="Z138" i="1"/>
  <c r="AD138" i="1"/>
  <c r="AF138" i="1"/>
  <c r="AJ138" i="1"/>
  <c r="Z139" i="1"/>
  <c r="AD139" i="1"/>
  <c r="AF139" i="1"/>
  <c r="AH139" i="1" s="1"/>
  <c r="AJ139" i="1"/>
  <c r="Z140" i="1"/>
  <c r="AB140" i="1" s="1"/>
  <c r="AD140" i="1"/>
  <c r="AF140" i="1"/>
  <c r="AJ140" i="1"/>
  <c r="Z141" i="1"/>
  <c r="AD141" i="1"/>
  <c r="AF141" i="1"/>
  <c r="AH141" i="1" s="1"/>
  <c r="AJ141" i="1"/>
  <c r="Z142" i="1"/>
  <c r="AB142" i="1" s="1"/>
  <c r="AD142" i="1"/>
  <c r="AF142" i="1"/>
  <c r="AJ142" i="1"/>
  <c r="Z143" i="1"/>
  <c r="AD143" i="1"/>
  <c r="AF143" i="1"/>
  <c r="AJ143" i="1"/>
  <c r="Z144" i="1"/>
  <c r="AA144" i="1" s="1"/>
  <c r="AD144" i="1"/>
  <c r="AF144" i="1"/>
  <c r="AG144" i="1" s="1"/>
  <c r="AJ144" i="1"/>
  <c r="Z145" i="1"/>
  <c r="AA145" i="1" s="1"/>
  <c r="AD145" i="1"/>
  <c r="AF145" i="1"/>
  <c r="AG145" i="1" s="1"/>
  <c r="AJ145" i="1"/>
  <c r="Z146" i="1"/>
  <c r="AA146" i="1" s="1"/>
  <c r="AD146" i="1"/>
  <c r="AF146" i="1"/>
  <c r="AG146" i="1" s="1"/>
  <c r="AJ146" i="1"/>
  <c r="Z147" i="1"/>
  <c r="AB147" i="1" s="1"/>
  <c r="AD147" i="1"/>
  <c r="AF147" i="1"/>
  <c r="AJ147" i="1"/>
  <c r="Z148" i="1"/>
  <c r="AD148" i="1"/>
  <c r="AF148" i="1"/>
  <c r="AH148" i="1" s="1"/>
  <c r="AJ148" i="1"/>
  <c r="Z149" i="1"/>
  <c r="AA149" i="1" s="1"/>
  <c r="AD149" i="1"/>
  <c r="AF149" i="1"/>
  <c r="AJ149" i="1"/>
  <c r="Z150" i="1"/>
  <c r="AD150" i="1"/>
  <c r="AF150" i="1"/>
  <c r="AJ150" i="1"/>
  <c r="Z151" i="1"/>
  <c r="AB151" i="1" s="1"/>
  <c r="AD151" i="1"/>
  <c r="AF151" i="1"/>
  <c r="AG151" i="1" s="1"/>
  <c r="AJ151" i="1"/>
  <c r="E15" i="28"/>
  <c r="P152" i="1"/>
  <c r="P112" i="1"/>
  <c r="P72" i="1"/>
  <c r="C124" i="1"/>
  <c r="C123" i="1"/>
  <c r="C84" i="1"/>
  <c r="C83" i="1"/>
  <c r="C44" i="1"/>
  <c r="C43" i="1"/>
  <c r="AH91" i="1" l="1"/>
  <c r="AH95" i="1"/>
  <c r="AH89" i="1"/>
  <c r="AH93" i="1"/>
  <c r="AB90" i="1"/>
  <c r="AI89" i="1"/>
  <c r="AK89" i="1" s="1"/>
  <c r="D54" i="4" s="1"/>
  <c r="AH99" i="1"/>
  <c r="AH94" i="1"/>
  <c r="AB93" i="1"/>
  <c r="AB91" i="1"/>
  <c r="AI95" i="1"/>
  <c r="AK95" i="1" s="1"/>
  <c r="D60" i="4" s="1"/>
  <c r="AB94" i="1"/>
  <c r="AI93" i="1"/>
  <c r="AK93" i="1" s="1"/>
  <c r="D58" i="4" s="1"/>
  <c r="AC93" i="1"/>
  <c r="AE93" i="1" s="1"/>
  <c r="AC91" i="1"/>
  <c r="AE91" i="1" s="1"/>
  <c r="AH144" i="1"/>
  <c r="AI99" i="1"/>
  <c r="AK99" i="1" s="1"/>
  <c r="D64" i="4" s="1"/>
  <c r="AB95" i="1"/>
  <c r="AI94" i="1"/>
  <c r="AK94" i="1" s="1"/>
  <c r="D59" i="4" s="1"/>
  <c r="AI91" i="1"/>
  <c r="AK91" i="1" s="1"/>
  <c r="D56" i="4" s="1"/>
  <c r="AH90" i="1"/>
  <c r="AH92" i="1"/>
  <c r="AB92" i="1"/>
  <c r="AC149" i="1"/>
  <c r="AE149" i="1" s="1"/>
  <c r="AC95" i="1"/>
  <c r="AE95" i="1" s="1"/>
  <c r="AC94" i="1"/>
  <c r="AE94" i="1" s="1"/>
  <c r="AI92" i="1"/>
  <c r="AK92" i="1" s="1"/>
  <c r="D57" i="4" s="1"/>
  <c r="AC92" i="1"/>
  <c r="AE92" i="1" s="1"/>
  <c r="AI90" i="1"/>
  <c r="AK90" i="1" s="1"/>
  <c r="D55" i="4" s="1"/>
  <c r="AC90" i="1"/>
  <c r="AE90" i="1" s="1"/>
  <c r="AA88" i="1"/>
  <c r="AC88" i="1"/>
  <c r="AE88" i="1" s="1"/>
  <c r="AG87" i="1"/>
  <c r="AI87" i="1"/>
  <c r="AK87" i="1" s="1"/>
  <c r="D52" i="4" s="1"/>
  <c r="AA71" i="1"/>
  <c r="AC71" i="1"/>
  <c r="AE71" i="1" s="1"/>
  <c r="C51" i="4" s="1"/>
  <c r="AG70" i="1"/>
  <c r="AI70" i="1"/>
  <c r="AK70" i="1" s="1"/>
  <c r="D50" i="4" s="1"/>
  <c r="AA69" i="1"/>
  <c r="AC69" i="1"/>
  <c r="AE69" i="1" s="1"/>
  <c r="C49" i="4" s="1"/>
  <c r="AG68" i="1"/>
  <c r="AI68" i="1"/>
  <c r="AK68" i="1" s="1"/>
  <c r="D48" i="4" s="1"/>
  <c r="AA67" i="1"/>
  <c r="AC67" i="1"/>
  <c r="AE67" i="1" s="1"/>
  <c r="C47" i="4" s="1"/>
  <c r="AG66" i="1"/>
  <c r="AI66" i="1"/>
  <c r="AK66" i="1" s="1"/>
  <c r="D46" i="4" s="1"/>
  <c r="AA66" i="1"/>
  <c r="AC66" i="1"/>
  <c r="AE66" i="1" s="1"/>
  <c r="C46" i="4" s="1"/>
  <c r="AH146" i="1"/>
  <c r="AB145" i="1"/>
  <c r="AH101" i="1"/>
  <c r="AB96" i="1"/>
  <c r="AA89" i="1"/>
  <c r="AC89" i="1"/>
  <c r="AE89" i="1" s="1"/>
  <c r="AG88" i="1"/>
  <c r="AI88" i="1"/>
  <c r="AK88" i="1" s="1"/>
  <c r="D53" i="4" s="1"/>
  <c r="AB88" i="1"/>
  <c r="AH87" i="1"/>
  <c r="AA87" i="1"/>
  <c r="AC87" i="1"/>
  <c r="AE87" i="1" s="1"/>
  <c r="C52" i="4" s="1"/>
  <c r="AG71" i="1"/>
  <c r="AI71" i="1"/>
  <c r="AK71" i="1" s="1"/>
  <c r="D51" i="4" s="1"/>
  <c r="AB71" i="1"/>
  <c r="AH70" i="1"/>
  <c r="AA70" i="1"/>
  <c r="AC70" i="1"/>
  <c r="AE70" i="1" s="1"/>
  <c r="C50" i="4" s="1"/>
  <c r="AG69" i="1"/>
  <c r="AI69" i="1"/>
  <c r="AK69" i="1" s="1"/>
  <c r="D49" i="4" s="1"/>
  <c r="AB69" i="1"/>
  <c r="AH68" i="1"/>
  <c r="AA68" i="1"/>
  <c r="AC68" i="1"/>
  <c r="AE68" i="1" s="1"/>
  <c r="C48" i="4" s="1"/>
  <c r="AG67" i="1"/>
  <c r="AI67" i="1"/>
  <c r="AK67" i="1" s="1"/>
  <c r="D47" i="4" s="1"/>
  <c r="AB67" i="1"/>
  <c r="AH66" i="1"/>
  <c r="AG65" i="1"/>
  <c r="AI65" i="1"/>
  <c r="AK65" i="1" s="1"/>
  <c r="D45" i="4" s="1"/>
  <c r="AA64" i="1"/>
  <c r="AC64" i="1"/>
  <c r="AE64" i="1" s="1"/>
  <c r="C44" i="4" s="1"/>
  <c r="AG63" i="1"/>
  <c r="AI63" i="1"/>
  <c r="AK63" i="1" s="1"/>
  <c r="D43" i="4" s="1"/>
  <c r="AA62" i="1"/>
  <c r="AC62" i="1"/>
  <c r="AE62" i="1" s="1"/>
  <c r="C42" i="4" s="1"/>
  <c r="AG61" i="1"/>
  <c r="AI61" i="1"/>
  <c r="AK61" i="1" s="1"/>
  <c r="D41" i="4" s="1"/>
  <c r="AA60" i="1"/>
  <c r="AC60" i="1"/>
  <c r="AE60" i="1" s="1"/>
  <c r="C40" i="4" s="1"/>
  <c r="AG59" i="1"/>
  <c r="AI59" i="1"/>
  <c r="AK59" i="1" s="1"/>
  <c r="D39" i="4" s="1"/>
  <c r="AA58" i="1"/>
  <c r="AC58" i="1"/>
  <c r="AE58" i="1" s="1"/>
  <c r="C38" i="4" s="1"/>
  <c r="AB146" i="1"/>
  <c r="AH145" i="1"/>
  <c r="AB144" i="1"/>
  <c r="AB104" i="1"/>
  <c r="AH97" i="1"/>
  <c r="AC96" i="1"/>
  <c r="AE96" i="1" s="1"/>
  <c r="AB66" i="1"/>
  <c r="AH65" i="1"/>
  <c r="AA65" i="1"/>
  <c r="AC65" i="1"/>
  <c r="AE65" i="1" s="1"/>
  <c r="C45" i="4" s="1"/>
  <c r="AG64" i="1"/>
  <c r="AI64" i="1"/>
  <c r="AK64" i="1" s="1"/>
  <c r="D44" i="4" s="1"/>
  <c r="AB64" i="1"/>
  <c r="AH63" i="1"/>
  <c r="AA63" i="1"/>
  <c r="AC63" i="1"/>
  <c r="AE63" i="1" s="1"/>
  <c r="C43" i="4" s="1"/>
  <c r="AG62" i="1"/>
  <c r="AI62" i="1"/>
  <c r="AK62" i="1" s="1"/>
  <c r="D42" i="4" s="1"/>
  <c r="AB62" i="1"/>
  <c r="AH61" i="1"/>
  <c r="AA61" i="1"/>
  <c r="AC61" i="1"/>
  <c r="AE61" i="1" s="1"/>
  <c r="C41" i="4" s="1"/>
  <c r="AG60" i="1"/>
  <c r="AI60" i="1"/>
  <c r="AK60" i="1" s="1"/>
  <c r="D40" i="4" s="1"/>
  <c r="AB60" i="1"/>
  <c r="AH59" i="1"/>
  <c r="AA59" i="1"/>
  <c r="AC59" i="1"/>
  <c r="AE59" i="1" s="1"/>
  <c r="C39" i="4" s="1"/>
  <c r="AG58" i="1"/>
  <c r="AI58" i="1"/>
  <c r="AK58" i="1" s="1"/>
  <c r="D38" i="4" s="1"/>
  <c r="AB58" i="1"/>
  <c r="AG57" i="1"/>
  <c r="AI57" i="1"/>
  <c r="AK57" i="1" s="1"/>
  <c r="D37" i="4" s="1"/>
  <c r="AA56" i="1"/>
  <c r="AC56" i="1"/>
  <c r="AE56" i="1" s="1"/>
  <c r="C36" i="4" s="1"/>
  <c r="AG55" i="1"/>
  <c r="AI55" i="1"/>
  <c r="AK55" i="1" s="1"/>
  <c r="D35" i="4" s="1"/>
  <c r="AA54" i="1"/>
  <c r="AC54" i="1"/>
  <c r="AE54" i="1" s="1"/>
  <c r="C34" i="4" s="1"/>
  <c r="AG53" i="1"/>
  <c r="AI53" i="1"/>
  <c r="AK53" i="1" s="1"/>
  <c r="D33" i="4" s="1"/>
  <c r="AA52" i="1"/>
  <c r="AC52" i="1"/>
  <c r="AE52" i="1" s="1"/>
  <c r="C32" i="4" s="1"/>
  <c r="AG51" i="1"/>
  <c r="AI51" i="1"/>
  <c r="AK51" i="1" s="1"/>
  <c r="D31" i="4" s="1"/>
  <c r="AA50" i="1"/>
  <c r="AC50" i="1"/>
  <c r="AE50" i="1" s="1"/>
  <c r="C30" i="4" s="1"/>
  <c r="AB149" i="1"/>
  <c r="AI146" i="1"/>
  <c r="AK146" i="1" s="1"/>
  <c r="D96" i="4" s="1"/>
  <c r="AC146" i="1"/>
  <c r="AE146" i="1" s="1"/>
  <c r="AI145" i="1"/>
  <c r="AK145" i="1" s="1"/>
  <c r="D95" i="4" s="1"/>
  <c r="AC145" i="1"/>
  <c r="AE145" i="1" s="1"/>
  <c r="AI144" i="1"/>
  <c r="AK144" i="1" s="1"/>
  <c r="D94" i="4" s="1"/>
  <c r="AC144" i="1"/>
  <c r="AE144" i="1" s="1"/>
  <c r="AC104" i="1"/>
  <c r="AE104" i="1" s="1"/>
  <c r="AI101" i="1"/>
  <c r="AK101" i="1" s="1"/>
  <c r="D66" i="4" s="1"/>
  <c r="AI97" i="1"/>
  <c r="AK97" i="1" s="1"/>
  <c r="D62" i="4" s="1"/>
  <c r="AH57" i="1"/>
  <c r="AA57" i="1"/>
  <c r="AC57" i="1"/>
  <c r="AE57" i="1" s="1"/>
  <c r="C37" i="4" s="1"/>
  <c r="AG56" i="1"/>
  <c r="AI56" i="1"/>
  <c r="AK56" i="1" s="1"/>
  <c r="D36" i="4" s="1"/>
  <c r="AB56" i="1"/>
  <c r="AH55" i="1"/>
  <c r="AA55" i="1"/>
  <c r="AC55" i="1"/>
  <c r="AE55" i="1" s="1"/>
  <c r="C35" i="4" s="1"/>
  <c r="AG54" i="1"/>
  <c r="AI54" i="1"/>
  <c r="AK54" i="1" s="1"/>
  <c r="D34" i="4" s="1"/>
  <c r="AB54" i="1"/>
  <c r="AH53" i="1"/>
  <c r="AA53" i="1"/>
  <c r="AC53" i="1"/>
  <c r="AE53" i="1" s="1"/>
  <c r="C33" i="4" s="1"/>
  <c r="AG52" i="1"/>
  <c r="AI52" i="1"/>
  <c r="AK52" i="1" s="1"/>
  <c r="D32" i="4" s="1"/>
  <c r="AB52" i="1"/>
  <c r="AH51" i="1"/>
  <c r="AA51" i="1"/>
  <c r="AC51" i="1"/>
  <c r="AE51" i="1" s="1"/>
  <c r="C31" i="4" s="1"/>
  <c r="AG50" i="1"/>
  <c r="AI50" i="1"/>
  <c r="AK50" i="1" s="1"/>
  <c r="D30" i="4" s="1"/>
  <c r="AB50" i="1"/>
  <c r="AH151" i="1"/>
  <c r="AG150" i="1"/>
  <c r="AI150" i="1"/>
  <c r="AK150" i="1" s="1"/>
  <c r="D100" i="4" s="1"/>
  <c r="AA143" i="1"/>
  <c r="AC143" i="1"/>
  <c r="AE143" i="1" s="1"/>
  <c r="AG142" i="1"/>
  <c r="AI142" i="1"/>
  <c r="AK142" i="1" s="1"/>
  <c r="D92" i="4" s="1"/>
  <c r="AA141" i="1"/>
  <c r="AC141" i="1"/>
  <c r="AE141" i="1" s="1"/>
  <c r="AG140" i="1"/>
  <c r="AI140" i="1"/>
  <c r="AK140" i="1" s="1"/>
  <c r="D90" i="4" s="1"/>
  <c r="AA139" i="1"/>
  <c r="AC139" i="1"/>
  <c r="AE139" i="1" s="1"/>
  <c r="AG138" i="1"/>
  <c r="AI138" i="1"/>
  <c r="AK138" i="1" s="1"/>
  <c r="D88" i="4" s="1"/>
  <c r="AG134" i="1"/>
  <c r="AI134" i="1"/>
  <c r="AK134" i="1" s="1"/>
  <c r="D84" i="4" s="1"/>
  <c r="AG108" i="1"/>
  <c r="AI108" i="1"/>
  <c r="AK108" i="1" s="1"/>
  <c r="D73" i="4" s="1"/>
  <c r="AG106" i="1"/>
  <c r="AI106" i="1"/>
  <c r="AK106" i="1" s="1"/>
  <c r="D71" i="4" s="1"/>
  <c r="AA101" i="1"/>
  <c r="AC101" i="1"/>
  <c r="AE101" i="1" s="1"/>
  <c r="AG100" i="1"/>
  <c r="AI100" i="1"/>
  <c r="AK100" i="1" s="1"/>
  <c r="D65" i="4" s="1"/>
  <c r="AA99" i="1"/>
  <c r="AC99" i="1"/>
  <c r="AE99" i="1" s="1"/>
  <c r="AG49" i="1"/>
  <c r="AI49" i="1"/>
  <c r="AK49" i="1" s="1"/>
  <c r="D29" i="4" s="1"/>
  <c r="AH49" i="1"/>
  <c r="AG30" i="1"/>
  <c r="AI30" i="1"/>
  <c r="AK30" i="1" s="1"/>
  <c r="D25" i="4" s="1"/>
  <c r="AH30" i="1"/>
  <c r="AG130" i="1"/>
  <c r="AI130" i="1"/>
  <c r="AK130" i="1" s="1"/>
  <c r="D80" i="4" s="1"/>
  <c r="AA111" i="1"/>
  <c r="AC111" i="1"/>
  <c r="AE111" i="1" s="1"/>
  <c r="AA107" i="1"/>
  <c r="AC107" i="1"/>
  <c r="AE107" i="1" s="1"/>
  <c r="AA103" i="1"/>
  <c r="AC103" i="1"/>
  <c r="AE103" i="1" s="1"/>
  <c r="AG102" i="1"/>
  <c r="AI102" i="1"/>
  <c r="AK102" i="1" s="1"/>
  <c r="D67" i="4" s="1"/>
  <c r="AG98" i="1"/>
  <c r="AI98" i="1"/>
  <c r="AK98" i="1" s="1"/>
  <c r="D63" i="4" s="1"/>
  <c r="AA48" i="1"/>
  <c r="AC48" i="1"/>
  <c r="AE48" i="1" s="1"/>
  <c r="C28" i="4" s="1"/>
  <c r="AB48" i="1"/>
  <c r="AA29" i="1"/>
  <c r="AC29" i="1"/>
  <c r="AE29" i="1" s="1"/>
  <c r="C24" i="4" s="1"/>
  <c r="AB29" i="1"/>
  <c r="AG26" i="1"/>
  <c r="AI26" i="1"/>
  <c r="AK26" i="1" s="1"/>
  <c r="D21" i="4" s="1"/>
  <c r="AH26" i="1"/>
  <c r="AI151" i="1"/>
  <c r="AK151" i="1" s="1"/>
  <c r="D101" i="4" s="1"/>
  <c r="AH150" i="1"/>
  <c r="AB143" i="1"/>
  <c r="AH142" i="1"/>
  <c r="AA142" i="1"/>
  <c r="AC142" i="1"/>
  <c r="AE142" i="1" s="1"/>
  <c r="AG141" i="1"/>
  <c r="AI141" i="1"/>
  <c r="AK141" i="1" s="1"/>
  <c r="D91" i="4" s="1"/>
  <c r="AB141" i="1"/>
  <c r="AH140" i="1"/>
  <c r="AA140" i="1"/>
  <c r="AC140" i="1"/>
  <c r="AE140" i="1" s="1"/>
  <c r="AG139" i="1"/>
  <c r="AI139" i="1"/>
  <c r="AK139" i="1" s="1"/>
  <c r="D89" i="4" s="1"/>
  <c r="AB139" i="1"/>
  <c r="AH138" i="1"/>
  <c r="AH134" i="1"/>
  <c r="AH130" i="1"/>
  <c r="AG111" i="1"/>
  <c r="AI111" i="1"/>
  <c r="AK111" i="1" s="1"/>
  <c r="D76" i="4" s="1"/>
  <c r="AB111" i="1"/>
  <c r="AH108" i="1"/>
  <c r="AA108" i="1"/>
  <c r="AC108" i="1"/>
  <c r="AE108" i="1" s="1"/>
  <c r="AG107" i="1"/>
  <c r="AI107" i="1"/>
  <c r="AK107" i="1" s="1"/>
  <c r="D72" i="4" s="1"/>
  <c r="AB107" i="1"/>
  <c r="AH106" i="1"/>
  <c r="AG103" i="1"/>
  <c r="AI103" i="1"/>
  <c r="AK103" i="1" s="1"/>
  <c r="D68" i="4" s="1"/>
  <c r="AB103" i="1"/>
  <c r="AH102" i="1"/>
  <c r="AA102" i="1"/>
  <c r="AC102" i="1"/>
  <c r="AE102" i="1" s="1"/>
  <c r="AB101" i="1"/>
  <c r="AH100" i="1"/>
  <c r="AA100" i="1"/>
  <c r="AC100" i="1"/>
  <c r="AE100" i="1" s="1"/>
  <c r="AB99" i="1"/>
  <c r="AH98" i="1"/>
  <c r="AA98" i="1"/>
  <c r="AC98" i="1"/>
  <c r="AE98" i="1" s="1"/>
  <c r="AA97" i="1"/>
  <c r="AC97" i="1"/>
  <c r="AE97" i="1" s="1"/>
  <c r="AG96" i="1"/>
  <c r="AI96" i="1"/>
  <c r="AK96" i="1" s="1"/>
  <c r="D61" i="4" s="1"/>
  <c r="AG47" i="1"/>
  <c r="AI47" i="1"/>
  <c r="AK47" i="1" s="1"/>
  <c r="D27" i="4" s="1"/>
  <c r="AH47" i="1"/>
  <c r="AA31" i="1"/>
  <c r="AC31" i="1"/>
  <c r="AE31" i="1" s="1"/>
  <c r="C26" i="4" s="1"/>
  <c r="AB31" i="1"/>
  <c r="AG28" i="1"/>
  <c r="AI28" i="1"/>
  <c r="AK28" i="1" s="1"/>
  <c r="D23" i="4" s="1"/>
  <c r="AH28" i="1"/>
  <c r="AA27" i="1"/>
  <c r="AC27" i="1"/>
  <c r="AE27" i="1" s="1"/>
  <c r="C22" i="4" s="1"/>
  <c r="AB27" i="1"/>
  <c r="AA49" i="1"/>
  <c r="AC49" i="1"/>
  <c r="AE49" i="1" s="1"/>
  <c r="C29" i="4" s="1"/>
  <c r="AG48" i="1"/>
  <c r="AI48" i="1"/>
  <c r="AK48" i="1" s="1"/>
  <c r="D28" i="4" s="1"/>
  <c r="AA47" i="1"/>
  <c r="AC47" i="1"/>
  <c r="AE47" i="1" s="1"/>
  <c r="AG31" i="1"/>
  <c r="AI31" i="1"/>
  <c r="AK31" i="1" s="1"/>
  <c r="D26" i="4" s="1"/>
  <c r="AA30" i="1"/>
  <c r="AC30" i="1"/>
  <c r="AE30" i="1" s="1"/>
  <c r="C25" i="4" s="1"/>
  <c r="AG29" i="1"/>
  <c r="AI29" i="1"/>
  <c r="AK29" i="1" s="1"/>
  <c r="D24" i="4" s="1"/>
  <c r="AA28" i="1"/>
  <c r="AC28" i="1"/>
  <c r="AE28" i="1" s="1"/>
  <c r="C23" i="4" s="1"/>
  <c r="AG27" i="1"/>
  <c r="AI27" i="1"/>
  <c r="AK27" i="1" s="1"/>
  <c r="D22" i="4" s="1"/>
  <c r="AA150" i="1"/>
  <c r="AC150" i="1"/>
  <c r="AE150" i="1" s="1"/>
  <c r="AG149" i="1"/>
  <c r="AI149" i="1"/>
  <c r="AK149" i="1" s="1"/>
  <c r="D99" i="4" s="1"/>
  <c r="AG147" i="1"/>
  <c r="AI147" i="1"/>
  <c r="AK147" i="1" s="1"/>
  <c r="D97" i="4" s="1"/>
  <c r="AH147" i="1"/>
  <c r="AG143" i="1"/>
  <c r="AI143" i="1"/>
  <c r="AK143" i="1" s="1"/>
  <c r="D93" i="4" s="1"/>
  <c r="AH143" i="1"/>
  <c r="AG137" i="1"/>
  <c r="AI137" i="1"/>
  <c r="AK137" i="1" s="1"/>
  <c r="D87" i="4" s="1"/>
  <c r="AH137" i="1"/>
  <c r="AA136" i="1"/>
  <c r="AC136" i="1"/>
  <c r="AE136" i="1" s="1"/>
  <c r="AB136" i="1"/>
  <c r="AG133" i="1"/>
  <c r="AI133" i="1"/>
  <c r="AK133" i="1" s="1"/>
  <c r="D83" i="4" s="1"/>
  <c r="AH133" i="1"/>
  <c r="AA132" i="1"/>
  <c r="AC132" i="1"/>
  <c r="AE132" i="1" s="1"/>
  <c r="AB132" i="1"/>
  <c r="AG129" i="1"/>
  <c r="AI129" i="1"/>
  <c r="AK129" i="1" s="1"/>
  <c r="D79" i="4" s="1"/>
  <c r="AH129" i="1"/>
  <c r="AA151" i="1"/>
  <c r="AC151" i="1"/>
  <c r="AE151" i="1" s="1"/>
  <c r="AB150" i="1"/>
  <c r="AH149" i="1"/>
  <c r="AA148" i="1"/>
  <c r="AC148" i="1"/>
  <c r="AE148" i="1" s="1"/>
  <c r="AB148" i="1"/>
  <c r="AA138" i="1"/>
  <c r="AC138" i="1"/>
  <c r="AE138" i="1" s="1"/>
  <c r="AB138" i="1"/>
  <c r="AG135" i="1"/>
  <c r="AI135" i="1"/>
  <c r="AK135" i="1" s="1"/>
  <c r="D85" i="4" s="1"/>
  <c r="AH135" i="1"/>
  <c r="AA134" i="1"/>
  <c r="AC134" i="1"/>
  <c r="AE134" i="1" s="1"/>
  <c r="AB134" i="1"/>
  <c r="AG131" i="1"/>
  <c r="AI131" i="1"/>
  <c r="AK131" i="1" s="1"/>
  <c r="D81" i="4" s="1"/>
  <c r="AH131" i="1"/>
  <c r="AA130" i="1"/>
  <c r="AC130" i="1"/>
  <c r="AE130" i="1" s="1"/>
  <c r="AB130" i="1"/>
  <c r="AA128" i="1"/>
  <c r="AC128" i="1"/>
  <c r="AE128" i="1" s="1"/>
  <c r="AA109" i="1"/>
  <c r="AC109" i="1"/>
  <c r="AE109" i="1" s="1"/>
  <c r="AG148" i="1"/>
  <c r="AI148" i="1"/>
  <c r="AK148" i="1" s="1"/>
  <c r="D98" i="4" s="1"/>
  <c r="AA147" i="1"/>
  <c r="AC147" i="1"/>
  <c r="AE147" i="1" s="1"/>
  <c r="AA137" i="1"/>
  <c r="AC137" i="1"/>
  <c r="AE137" i="1" s="1"/>
  <c r="AG136" i="1"/>
  <c r="AI136" i="1"/>
  <c r="AK136" i="1" s="1"/>
  <c r="D86" i="4" s="1"/>
  <c r="AA135" i="1"/>
  <c r="AC135" i="1"/>
  <c r="AE135" i="1" s="1"/>
  <c r="AA133" i="1"/>
  <c r="AC133" i="1"/>
  <c r="AE133" i="1" s="1"/>
  <c r="AG132" i="1"/>
  <c r="AI132" i="1"/>
  <c r="AK132" i="1" s="1"/>
  <c r="D82" i="4" s="1"/>
  <c r="AA131" i="1"/>
  <c r="AC131" i="1"/>
  <c r="AE131" i="1" s="1"/>
  <c r="AA129" i="1"/>
  <c r="AC129" i="1"/>
  <c r="AE129" i="1" s="1"/>
  <c r="AG128" i="1"/>
  <c r="AI128" i="1"/>
  <c r="AK128" i="1" s="1"/>
  <c r="D78" i="4" s="1"/>
  <c r="AB128" i="1"/>
  <c r="AA127" i="1"/>
  <c r="AC127" i="1"/>
  <c r="AE127" i="1" s="1"/>
  <c r="AA110" i="1"/>
  <c r="AC110" i="1"/>
  <c r="AE110" i="1" s="1"/>
  <c r="AG109" i="1"/>
  <c r="AI109" i="1"/>
  <c r="AK109" i="1" s="1"/>
  <c r="D74" i="4" s="1"/>
  <c r="AB109" i="1"/>
  <c r="AA106" i="1"/>
  <c r="AC106" i="1"/>
  <c r="AE106" i="1" s="1"/>
  <c r="AG105" i="1"/>
  <c r="AI105" i="1"/>
  <c r="AK105" i="1" s="1"/>
  <c r="D70" i="4" s="1"/>
  <c r="AA26" i="1"/>
  <c r="AB26" i="1"/>
  <c r="AG23" i="1"/>
  <c r="AI23" i="1"/>
  <c r="AK23" i="1" s="1"/>
  <c r="D18" i="4" s="1"/>
  <c r="AH23" i="1"/>
  <c r="AA22" i="1"/>
  <c r="AC22" i="1"/>
  <c r="AE22" i="1" s="1"/>
  <c r="C17" i="4" s="1"/>
  <c r="AB22" i="1"/>
  <c r="AG19" i="1"/>
  <c r="AI19" i="1"/>
  <c r="AK19" i="1" s="1"/>
  <c r="D14" i="4" s="1"/>
  <c r="AH19" i="1"/>
  <c r="AA18" i="1"/>
  <c r="AC18" i="1"/>
  <c r="AE18" i="1" s="1"/>
  <c r="C13" i="4" s="1"/>
  <c r="AB18" i="1"/>
  <c r="AG127" i="1"/>
  <c r="AI127" i="1"/>
  <c r="AK127" i="1" s="1"/>
  <c r="D77" i="4" s="1"/>
  <c r="AG110" i="1"/>
  <c r="AI110" i="1"/>
  <c r="AK110" i="1" s="1"/>
  <c r="D75" i="4" s="1"/>
  <c r="AA105" i="1"/>
  <c r="AC105" i="1"/>
  <c r="AE105" i="1" s="1"/>
  <c r="AG104" i="1"/>
  <c r="AI104" i="1"/>
  <c r="AK104" i="1" s="1"/>
  <c r="D69" i="4" s="1"/>
  <c r="AC26" i="1"/>
  <c r="AE26" i="1" s="1"/>
  <c r="C21" i="4" s="1"/>
  <c r="AG25" i="1"/>
  <c r="AI25" i="1"/>
  <c r="AK25" i="1" s="1"/>
  <c r="D20" i="4" s="1"/>
  <c r="AH25" i="1"/>
  <c r="AA24" i="1"/>
  <c r="AC24" i="1"/>
  <c r="AE24" i="1" s="1"/>
  <c r="C19" i="4" s="1"/>
  <c r="AB24" i="1"/>
  <c r="AG21" i="1"/>
  <c r="AI21" i="1"/>
  <c r="AK21" i="1" s="1"/>
  <c r="D16" i="4" s="1"/>
  <c r="AH21" i="1"/>
  <c r="AA20" i="1"/>
  <c r="AC20" i="1"/>
  <c r="AE20" i="1" s="1"/>
  <c r="C15" i="4" s="1"/>
  <c r="AB20" i="1"/>
  <c r="AA25" i="1"/>
  <c r="AC25" i="1"/>
  <c r="AE25" i="1" s="1"/>
  <c r="C20" i="4" s="1"/>
  <c r="AG24" i="1"/>
  <c r="AI24" i="1"/>
  <c r="AK24" i="1" s="1"/>
  <c r="D19" i="4" s="1"/>
  <c r="AA23" i="1"/>
  <c r="AC23" i="1"/>
  <c r="AE23" i="1" s="1"/>
  <c r="C18" i="4" s="1"/>
  <c r="AG22" i="1"/>
  <c r="AI22" i="1"/>
  <c r="AK22" i="1" s="1"/>
  <c r="D17" i="4" s="1"/>
  <c r="AA21" i="1"/>
  <c r="AC21" i="1"/>
  <c r="AE21" i="1" s="1"/>
  <c r="C16" i="4" s="1"/>
  <c r="AG20" i="1"/>
  <c r="AI20" i="1"/>
  <c r="AK20" i="1" s="1"/>
  <c r="D15" i="4" s="1"/>
  <c r="AA19" i="1"/>
  <c r="AC19" i="1"/>
  <c r="AE19" i="1" s="1"/>
  <c r="C14" i="4" s="1"/>
  <c r="AG18" i="1"/>
  <c r="AI18" i="1"/>
  <c r="AK18" i="1" s="1"/>
  <c r="D13" i="4" s="1"/>
  <c r="AG17" i="1"/>
  <c r="AI17" i="1"/>
  <c r="AK17" i="1" s="1"/>
  <c r="D12" i="4" s="1"/>
  <c r="AA16" i="1"/>
  <c r="AC16" i="1"/>
  <c r="AE16" i="1" s="1"/>
  <c r="C11" i="4" s="1"/>
  <c r="AG15" i="1"/>
  <c r="AI15" i="1"/>
  <c r="AK15" i="1" s="1"/>
  <c r="D10" i="4" s="1"/>
  <c r="AA14" i="1"/>
  <c r="AC14" i="1"/>
  <c r="AE14" i="1" s="1"/>
  <c r="C9" i="4" s="1"/>
  <c r="AG13" i="1"/>
  <c r="AI13" i="1"/>
  <c r="AK13" i="1" s="1"/>
  <c r="D8" i="4" s="1"/>
  <c r="AA12" i="1"/>
  <c r="AC12" i="1"/>
  <c r="AE12" i="1" s="1"/>
  <c r="C7" i="4" s="1"/>
  <c r="AG11" i="1"/>
  <c r="AI11" i="1"/>
  <c r="AK11" i="1" s="1"/>
  <c r="D6" i="4" s="1"/>
  <c r="AA10" i="1"/>
  <c r="AC10" i="1"/>
  <c r="AE10" i="1" s="1"/>
  <c r="C5" i="4" s="1"/>
  <c r="AG9" i="1"/>
  <c r="AI9" i="1"/>
  <c r="AK9" i="1" s="1"/>
  <c r="D4" i="4" s="1"/>
  <c r="AA8" i="1"/>
  <c r="AC8" i="1"/>
  <c r="AE8" i="1" s="1"/>
  <c r="C3" i="4" s="1"/>
  <c r="AH17" i="1"/>
  <c r="AA17" i="1"/>
  <c r="AC17" i="1"/>
  <c r="AE17" i="1" s="1"/>
  <c r="C12" i="4" s="1"/>
  <c r="AG16" i="1"/>
  <c r="AI16" i="1"/>
  <c r="AK16" i="1" s="1"/>
  <c r="D11" i="4" s="1"/>
  <c r="AB16" i="1"/>
  <c r="AH15" i="1"/>
  <c r="AA15" i="1"/>
  <c r="AC15" i="1"/>
  <c r="AE15" i="1" s="1"/>
  <c r="C10" i="4" s="1"/>
  <c r="AG14" i="1"/>
  <c r="AI14" i="1"/>
  <c r="AK14" i="1" s="1"/>
  <c r="D9" i="4" s="1"/>
  <c r="AB14" i="1"/>
  <c r="AH13" i="1"/>
  <c r="AA13" i="1"/>
  <c r="AC13" i="1"/>
  <c r="AE13" i="1" s="1"/>
  <c r="C8" i="4" s="1"/>
  <c r="AG12" i="1"/>
  <c r="AI12" i="1"/>
  <c r="AK12" i="1" s="1"/>
  <c r="D7" i="4" s="1"/>
  <c r="AB12" i="1"/>
  <c r="AH11" i="1"/>
  <c r="AA11" i="1"/>
  <c r="AC11" i="1"/>
  <c r="AE11" i="1" s="1"/>
  <c r="C6" i="4" s="1"/>
  <c r="AG10" i="1"/>
  <c r="AI10" i="1"/>
  <c r="AK10" i="1" s="1"/>
  <c r="D5" i="4" s="1"/>
  <c r="AB10" i="1"/>
  <c r="AH9" i="1"/>
  <c r="AA9" i="1"/>
  <c r="AC9" i="1"/>
  <c r="AE9" i="1" s="1"/>
  <c r="C4" i="4" s="1"/>
  <c r="AG8" i="1"/>
  <c r="AI8" i="1"/>
  <c r="AK8" i="1" s="1"/>
  <c r="D3" i="4" s="1"/>
  <c r="AB8" i="1"/>
  <c r="L53" i="18"/>
  <c r="L107" i="18"/>
  <c r="C106" i="18"/>
  <c r="L58" i="18"/>
  <c r="C52" i="18"/>
  <c r="L31" i="18"/>
  <c r="L84" i="18"/>
  <c r="L57" i="18"/>
  <c r="L30" i="18"/>
  <c r="G107" i="18"/>
  <c r="G53" i="18"/>
  <c r="K108" i="18"/>
  <c r="K54" i="18"/>
  <c r="G80" i="18"/>
  <c r="AJ7" i="1" l="1"/>
  <c r="AF7" i="1"/>
  <c r="AH7" i="1" s="1"/>
  <c r="AI7" i="1" l="1"/>
  <c r="AK7" i="1" s="1"/>
  <c r="D2" i="4" s="1"/>
  <c r="AG7" i="1"/>
  <c r="A121" i="1"/>
  <c r="A81" i="1"/>
  <c r="A41" i="1"/>
  <c r="C4" i="18" l="1"/>
  <c r="C3" i="18"/>
  <c r="C84" i="18" l="1"/>
  <c r="C57" i="18"/>
  <c r="C30" i="18"/>
  <c r="C85" i="18"/>
  <c r="C58" i="18"/>
  <c r="C31" i="18"/>
  <c r="J7" i="28"/>
  <c r="K126" i="4" l="1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D24" i="28"/>
  <c r="E14" i="28"/>
  <c r="D23" i="28" s="1"/>
  <c r="J5" i="28"/>
  <c r="J11" i="28" s="1"/>
  <c r="AI99" i="18"/>
  <c r="J149" i="4"/>
  <c r="AC99" i="18"/>
  <c r="I149" i="4" s="1"/>
  <c r="AB99" i="18"/>
  <c r="H149" i="4" s="1"/>
  <c r="AA99" i="18"/>
  <c r="G149" i="4" s="1"/>
  <c r="Y99" i="18"/>
  <c r="Z99" i="18" s="1"/>
  <c r="F149" i="4" s="1"/>
  <c r="S99" i="18"/>
  <c r="V99" i="18" s="1"/>
  <c r="X99" i="18" s="1"/>
  <c r="C149" i="4" s="1"/>
  <c r="AI98" i="18"/>
  <c r="J148" i="4"/>
  <c r="Y98" i="18"/>
  <c r="AF98" i="18" s="1"/>
  <c r="S98" i="18"/>
  <c r="U98" i="18" s="1"/>
  <c r="AI97" i="18"/>
  <c r="AF97" i="18"/>
  <c r="J147" i="4"/>
  <c r="AC97" i="18"/>
  <c r="I147" i="4" s="1"/>
  <c r="Y97" i="18"/>
  <c r="E147" i="4" s="1"/>
  <c r="S97" i="18"/>
  <c r="V97" i="18" s="1"/>
  <c r="X97" i="18" s="1"/>
  <c r="C147" i="4" s="1"/>
  <c r="AI96" i="18"/>
  <c r="J146" i="4"/>
  <c r="Y96" i="18"/>
  <c r="E146" i="4" s="1"/>
  <c r="S96" i="18"/>
  <c r="V96" i="18" s="1"/>
  <c r="X96" i="18" s="1"/>
  <c r="C146" i="4" s="1"/>
  <c r="AI95" i="18"/>
  <c r="J145" i="4"/>
  <c r="Y95" i="18"/>
  <c r="AC95" i="18" s="1"/>
  <c r="I145" i="4" s="1"/>
  <c r="S95" i="18"/>
  <c r="T95" i="18" s="1"/>
  <c r="AI94" i="18"/>
  <c r="J144" i="4"/>
  <c r="Y94" i="18"/>
  <c r="AA94" i="18" s="1"/>
  <c r="G144" i="4" s="1"/>
  <c r="W94" i="18"/>
  <c r="G9" i="27" s="1"/>
  <c r="S94" i="18"/>
  <c r="B9" i="27" s="1"/>
  <c r="AI93" i="18"/>
  <c r="AF93" i="18"/>
  <c r="J143" i="4"/>
  <c r="AA93" i="18"/>
  <c r="G143" i="4" s="1"/>
  <c r="Z93" i="18"/>
  <c r="F143" i="4" s="1"/>
  <c r="Y93" i="18"/>
  <c r="E143" i="4" s="1"/>
  <c r="S93" i="18"/>
  <c r="V93" i="18" s="1"/>
  <c r="X93" i="18" s="1"/>
  <c r="C143" i="4" s="1"/>
  <c r="AI92" i="18"/>
  <c r="J142" i="4"/>
  <c r="Y92" i="18"/>
  <c r="E142" i="4" s="1"/>
  <c r="V92" i="18"/>
  <c r="X92" i="18" s="1"/>
  <c r="C142" i="4" s="1"/>
  <c r="U92" i="18"/>
  <c r="S92" i="18"/>
  <c r="T92" i="18" s="1"/>
  <c r="AI91" i="18"/>
  <c r="J141" i="4"/>
  <c r="Y91" i="18"/>
  <c r="AA91" i="18" s="1"/>
  <c r="G141" i="4" s="1"/>
  <c r="S91" i="18"/>
  <c r="V91" i="18" s="1"/>
  <c r="X91" i="18" s="1"/>
  <c r="C141" i="4" s="1"/>
  <c r="AI90" i="18"/>
  <c r="J140" i="4"/>
  <c r="Y90" i="18"/>
  <c r="E140" i="4" s="1"/>
  <c r="S90" i="18"/>
  <c r="V90" i="18" s="1"/>
  <c r="X90" i="18" s="1"/>
  <c r="C140" i="4" s="1"/>
  <c r="AI89" i="18"/>
  <c r="J139" i="4"/>
  <c r="Y89" i="18"/>
  <c r="AC89" i="18" s="1"/>
  <c r="I139" i="4" s="1"/>
  <c r="S89" i="18"/>
  <c r="U89" i="18" s="1"/>
  <c r="AI88" i="18"/>
  <c r="J138" i="4"/>
  <c r="AC88" i="18"/>
  <c r="I138" i="4" s="1"/>
  <c r="AA88" i="18"/>
  <c r="G138" i="4" s="1"/>
  <c r="Y88" i="18"/>
  <c r="Z88" i="18" s="1"/>
  <c r="F138" i="4" s="1"/>
  <c r="W88" i="18"/>
  <c r="G8" i="27" s="1"/>
  <c r="S88" i="18"/>
  <c r="B8" i="27" s="1"/>
  <c r="AI72" i="18"/>
  <c r="J137" i="4"/>
  <c r="Y72" i="18"/>
  <c r="AF72" i="18" s="1"/>
  <c r="S72" i="18"/>
  <c r="V72" i="18" s="1"/>
  <c r="X72" i="18" s="1"/>
  <c r="C137" i="4" s="1"/>
  <c r="AI71" i="18"/>
  <c r="J136" i="4"/>
  <c r="Y71" i="18"/>
  <c r="AC71" i="18" s="1"/>
  <c r="I136" i="4" s="1"/>
  <c r="S71" i="18"/>
  <c r="U71" i="18" s="1"/>
  <c r="AI70" i="18"/>
  <c r="J135" i="4"/>
  <c r="Y70" i="18"/>
  <c r="Z70" i="18" s="1"/>
  <c r="F135" i="4" s="1"/>
  <c r="S70" i="18"/>
  <c r="V70" i="18" s="1"/>
  <c r="X70" i="18" s="1"/>
  <c r="C135" i="4" s="1"/>
  <c r="AI69" i="18"/>
  <c r="J134" i="4"/>
  <c r="Y69" i="18"/>
  <c r="AF69" i="18" s="1"/>
  <c r="S69" i="18"/>
  <c r="U69" i="18" s="1"/>
  <c r="AI68" i="18"/>
  <c r="J133" i="4"/>
  <c r="Y68" i="18"/>
  <c r="AB68" i="18" s="1"/>
  <c r="H133" i="4" s="1"/>
  <c r="S68" i="18"/>
  <c r="V68" i="18" s="1"/>
  <c r="X68" i="18" s="1"/>
  <c r="C133" i="4" s="1"/>
  <c r="AI67" i="18"/>
  <c r="J132" i="4"/>
  <c r="Y67" i="18"/>
  <c r="E132" i="4" s="1"/>
  <c r="W67" i="18"/>
  <c r="G7" i="27" s="1"/>
  <c r="S67" i="18"/>
  <c r="B7" i="27" s="1"/>
  <c r="AI66" i="18"/>
  <c r="J131" i="4"/>
  <c r="Y66" i="18"/>
  <c r="AF66" i="18" s="1"/>
  <c r="S66" i="18"/>
  <c r="U66" i="18" s="1"/>
  <c r="AI65" i="18"/>
  <c r="AF65" i="18"/>
  <c r="J130" i="4"/>
  <c r="Y65" i="18"/>
  <c r="AB65" i="18" s="1"/>
  <c r="H130" i="4" s="1"/>
  <c r="S65" i="18"/>
  <c r="V65" i="18" s="1"/>
  <c r="X65" i="18" s="1"/>
  <c r="C130" i="4" s="1"/>
  <c r="AI64" i="18"/>
  <c r="J129" i="4"/>
  <c r="Y64" i="18"/>
  <c r="E129" i="4" s="1"/>
  <c r="S64" i="18"/>
  <c r="V64" i="18" s="1"/>
  <c r="X64" i="18" s="1"/>
  <c r="C129" i="4" s="1"/>
  <c r="AI63" i="18"/>
  <c r="J128" i="4"/>
  <c r="Y63" i="18"/>
  <c r="E128" i="4" s="1"/>
  <c r="S63" i="18"/>
  <c r="T63" i="18" s="1"/>
  <c r="AI62" i="18"/>
  <c r="J127" i="4"/>
  <c r="Y62" i="18"/>
  <c r="AA62" i="18" s="1"/>
  <c r="G127" i="4" s="1"/>
  <c r="T62" i="18"/>
  <c r="S62" i="18"/>
  <c r="V62" i="18" s="1"/>
  <c r="X62" i="18" s="1"/>
  <c r="C127" i="4" s="1"/>
  <c r="AI61" i="18"/>
  <c r="J126" i="4"/>
  <c r="Y61" i="18"/>
  <c r="AF61" i="18" s="1"/>
  <c r="W61" i="18"/>
  <c r="G6" i="27" s="1"/>
  <c r="S61" i="18"/>
  <c r="V61" i="18" s="1"/>
  <c r="X61" i="18" s="1"/>
  <c r="C126" i="4" s="1"/>
  <c r="AI45" i="18"/>
  <c r="J125" i="4"/>
  <c r="Y45" i="18"/>
  <c r="AC45" i="18" s="1"/>
  <c r="I125" i="4" s="1"/>
  <c r="S45" i="18"/>
  <c r="T45" i="18" s="1"/>
  <c r="AI44" i="18"/>
  <c r="AF44" i="18"/>
  <c r="J124" i="4"/>
  <c r="Y44" i="18"/>
  <c r="AA44" i="18" s="1"/>
  <c r="G124" i="4" s="1"/>
  <c r="S44" i="18"/>
  <c r="V44" i="18" s="1"/>
  <c r="X44" i="18" s="1"/>
  <c r="C124" i="4" s="1"/>
  <c r="AI43" i="18"/>
  <c r="J123" i="4"/>
  <c r="Y43" i="18"/>
  <c r="E123" i="4" s="1"/>
  <c r="S43" i="18"/>
  <c r="U43" i="18" s="1"/>
  <c r="AI42" i="18"/>
  <c r="J122" i="4"/>
  <c r="Y42" i="18"/>
  <c r="AB42" i="18" s="1"/>
  <c r="H122" i="4" s="1"/>
  <c r="S42" i="18"/>
  <c r="U42" i="18" s="1"/>
  <c r="AI41" i="18"/>
  <c r="J121" i="4"/>
  <c r="Y41" i="18"/>
  <c r="E121" i="4" s="1"/>
  <c r="S41" i="18"/>
  <c r="V41" i="18" s="1"/>
  <c r="X41" i="18" s="1"/>
  <c r="C121" i="4" s="1"/>
  <c r="AI40" i="18"/>
  <c r="J120" i="4"/>
  <c r="Y40" i="18"/>
  <c r="E120" i="4" s="1"/>
  <c r="W40" i="18"/>
  <c r="G5" i="27" s="1"/>
  <c r="S40" i="18"/>
  <c r="B5" i="27" s="1"/>
  <c r="AI39" i="18"/>
  <c r="J119" i="4"/>
  <c r="Y39" i="18"/>
  <c r="AB39" i="18" s="1"/>
  <c r="H119" i="4" s="1"/>
  <c r="S39" i="18"/>
  <c r="U39" i="18" s="1"/>
  <c r="AI38" i="18"/>
  <c r="J118" i="4"/>
  <c r="Y38" i="18"/>
  <c r="E118" i="4" s="1"/>
  <c r="S38" i="18"/>
  <c r="V38" i="18" s="1"/>
  <c r="X38" i="18" s="1"/>
  <c r="C118" i="4" s="1"/>
  <c r="AI37" i="18"/>
  <c r="AF37" i="18"/>
  <c r="J117" i="4"/>
  <c r="Y37" i="18"/>
  <c r="AB37" i="18" s="1"/>
  <c r="H117" i="4" s="1"/>
  <c r="S37" i="18"/>
  <c r="V37" i="18" s="1"/>
  <c r="X37" i="18" s="1"/>
  <c r="C117" i="4" s="1"/>
  <c r="AI36" i="18"/>
  <c r="AF36" i="18"/>
  <c r="J116" i="4"/>
  <c r="AC36" i="18"/>
  <c r="I116" i="4" s="1"/>
  <c r="Y36" i="18"/>
  <c r="AB36" i="18" s="1"/>
  <c r="H116" i="4" s="1"/>
  <c r="S36" i="18"/>
  <c r="V36" i="18" s="1"/>
  <c r="X36" i="18" s="1"/>
  <c r="C116" i="4" s="1"/>
  <c r="AI35" i="18"/>
  <c r="J115" i="4"/>
  <c r="Y35" i="18"/>
  <c r="E115" i="4" s="1"/>
  <c r="S35" i="18"/>
  <c r="V35" i="18" s="1"/>
  <c r="X35" i="18" s="1"/>
  <c r="C115" i="4" s="1"/>
  <c r="AI34" i="18"/>
  <c r="J114" i="4"/>
  <c r="Y34" i="18"/>
  <c r="AC34" i="18" s="1"/>
  <c r="I114" i="4" s="1"/>
  <c r="W34" i="18"/>
  <c r="G4" i="27" s="1"/>
  <c r="U34" i="18"/>
  <c r="D4" i="27" s="1"/>
  <c r="T34" i="18"/>
  <c r="C4" i="27" s="1"/>
  <c r="S34" i="18"/>
  <c r="B4" i="27" s="1"/>
  <c r="AI18" i="18"/>
  <c r="J113" i="4"/>
  <c r="Y18" i="18"/>
  <c r="AB18" i="18" s="1"/>
  <c r="H113" i="4" s="1"/>
  <c r="S18" i="18"/>
  <c r="V18" i="18" s="1"/>
  <c r="X18" i="18" s="1"/>
  <c r="C113" i="4" s="1"/>
  <c r="AI17" i="18"/>
  <c r="J112" i="4"/>
  <c r="Y17" i="18"/>
  <c r="E112" i="4" s="1"/>
  <c r="S17" i="18"/>
  <c r="V17" i="18" s="1"/>
  <c r="X17" i="18" s="1"/>
  <c r="C112" i="4" s="1"/>
  <c r="AI16" i="18"/>
  <c r="AF16" i="18"/>
  <c r="J111" i="4"/>
  <c r="Y16" i="18"/>
  <c r="AC16" i="18" s="1"/>
  <c r="I111" i="4" s="1"/>
  <c r="S16" i="18"/>
  <c r="V16" i="18" s="1"/>
  <c r="X16" i="18" s="1"/>
  <c r="C111" i="4" s="1"/>
  <c r="AI15" i="18"/>
  <c r="AF15" i="18"/>
  <c r="J110" i="4"/>
  <c r="AA15" i="18"/>
  <c r="G110" i="4" s="1"/>
  <c r="Y15" i="18"/>
  <c r="E110" i="4" s="1"/>
  <c r="T15" i="18"/>
  <c r="S15" i="18"/>
  <c r="V15" i="18" s="1"/>
  <c r="X15" i="18" s="1"/>
  <c r="C110" i="4" s="1"/>
  <c r="AI14" i="18"/>
  <c r="J109" i="4"/>
  <c r="Y14" i="18"/>
  <c r="AF14" i="18" s="1"/>
  <c r="S14" i="18"/>
  <c r="V14" i="18" s="1"/>
  <c r="X14" i="18" s="1"/>
  <c r="C109" i="4" s="1"/>
  <c r="AI13" i="18"/>
  <c r="J108" i="4"/>
  <c r="Y13" i="18"/>
  <c r="AC13" i="18" s="1"/>
  <c r="I108" i="4" s="1"/>
  <c r="W13" i="18"/>
  <c r="G3" i="27" s="1"/>
  <c r="U13" i="18"/>
  <c r="D3" i="27" s="1"/>
  <c r="T13" i="18"/>
  <c r="C3" i="27" s="1"/>
  <c r="S13" i="18"/>
  <c r="B3" i="27" s="1"/>
  <c r="AI12" i="18"/>
  <c r="J107" i="4"/>
  <c r="Y12" i="18"/>
  <c r="E107" i="4" s="1"/>
  <c r="S12" i="18"/>
  <c r="U12" i="18" s="1"/>
  <c r="AI11" i="18"/>
  <c r="J106" i="4"/>
  <c r="Y11" i="18"/>
  <c r="E106" i="4" s="1"/>
  <c r="S11" i="18"/>
  <c r="V11" i="18" s="1"/>
  <c r="X11" i="18" s="1"/>
  <c r="C106" i="4" s="1"/>
  <c r="AI10" i="18"/>
  <c r="J105" i="4"/>
  <c r="Y10" i="18"/>
  <c r="E105" i="4" s="1"/>
  <c r="S10" i="18"/>
  <c r="U10" i="18" s="1"/>
  <c r="AI9" i="18"/>
  <c r="J104" i="4"/>
  <c r="Y9" i="18"/>
  <c r="E104" i="4" s="1"/>
  <c r="S9" i="18"/>
  <c r="V9" i="18" s="1"/>
  <c r="X9" i="18" s="1"/>
  <c r="C104" i="4" s="1"/>
  <c r="AI8" i="18"/>
  <c r="J103" i="4"/>
  <c r="Y8" i="18"/>
  <c r="E103" i="4" s="1"/>
  <c r="S8" i="18"/>
  <c r="U8" i="18" s="1"/>
  <c r="AI7" i="18"/>
  <c r="J102" i="4"/>
  <c r="Y7" i="18"/>
  <c r="E102" i="4" s="1"/>
  <c r="W7" i="18"/>
  <c r="G2" i="27" s="1"/>
  <c r="S7" i="18"/>
  <c r="B2" i="27" s="1"/>
  <c r="AB4" i="18"/>
  <c r="AA4" i="18"/>
  <c r="H160" i="1"/>
  <c r="H159" i="1"/>
  <c r="F159" i="1"/>
  <c r="C158" i="1"/>
  <c r="AV151" i="1"/>
  <c r="AQ151" i="1"/>
  <c r="J101" i="4" s="1"/>
  <c r="AL151" i="1"/>
  <c r="AO151" i="1" s="1"/>
  <c r="H101" i="4" s="1"/>
  <c r="Y151" i="1"/>
  <c r="B101" i="4" s="1"/>
  <c r="AV150" i="1"/>
  <c r="AQ150" i="1"/>
  <c r="J100" i="4" s="1"/>
  <c r="AL150" i="1"/>
  <c r="Y150" i="1"/>
  <c r="B100" i="4" s="1"/>
  <c r="AV149" i="1"/>
  <c r="AQ149" i="1"/>
  <c r="J99" i="4" s="1"/>
  <c r="AL149" i="1"/>
  <c r="AO149" i="1" s="1"/>
  <c r="H99" i="4" s="1"/>
  <c r="Y149" i="1"/>
  <c r="B99" i="4" s="1"/>
  <c r="AV148" i="1"/>
  <c r="AQ148" i="1"/>
  <c r="J98" i="4" s="1"/>
  <c r="AL148" i="1"/>
  <c r="Y148" i="1"/>
  <c r="B98" i="4" s="1"/>
  <c r="AV147" i="1"/>
  <c r="AQ147" i="1"/>
  <c r="J97" i="4" s="1"/>
  <c r="AL147" i="1"/>
  <c r="AO147" i="1" s="1"/>
  <c r="H97" i="4" s="1"/>
  <c r="Y147" i="1"/>
  <c r="B97" i="4" s="1"/>
  <c r="AV146" i="1"/>
  <c r="AQ146" i="1"/>
  <c r="J96" i="4" s="1"/>
  <c r="AL146" i="1"/>
  <c r="Y146" i="1"/>
  <c r="B96" i="4" s="1"/>
  <c r="AV145" i="1"/>
  <c r="AQ145" i="1"/>
  <c r="J95" i="4" s="1"/>
  <c r="AL145" i="1"/>
  <c r="AO145" i="1" s="1"/>
  <c r="H95" i="4" s="1"/>
  <c r="Y145" i="1"/>
  <c r="B95" i="4" s="1"/>
  <c r="AV144" i="1"/>
  <c r="AQ144" i="1"/>
  <c r="J94" i="4" s="1"/>
  <c r="AL144" i="1"/>
  <c r="Y144" i="1"/>
  <c r="B94" i="4" s="1"/>
  <c r="AV143" i="1"/>
  <c r="AQ143" i="1"/>
  <c r="J93" i="4" s="1"/>
  <c r="AL143" i="1"/>
  <c r="AO143" i="1" s="1"/>
  <c r="H93" i="4" s="1"/>
  <c r="Y143" i="1"/>
  <c r="B93" i="4" s="1"/>
  <c r="AV142" i="1"/>
  <c r="AQ142" i="1"/>
  <c r="J92" i="4" s="1"/>
  <c r="AL142" i="1"/>
  <c r="Y142" i="1"/>
  <c r="B92" i="4" s="1"/>
  <c r="AV141" i="1"/>
  <c r="AQ141" i="1"/>
  <c r="J91" i="4" s="1"/>
  <c r="AL141" i="1"/>
  <c r="AO141" i="1" s="1"/>
  <c r="H91" i="4" s="1"/>
  <c r="Y141" i="1"/>
  <c r="B91" i="4" s="1"/>
  <c r="AV140" i="1"/>
  <c r="AQ140" i="1"/>
  <c r="J90" i="4" s="1"/>
  <c r="AL140" i="1"/>
  <c r="Y140" i="1"/>
  <c r="B90" i="4" s="1"/>
  <c r="AV139" i="1"/>
  <c r="AQ139" i="1"/>
  <c r="J89" i="4" s="1"/>
  <c r="AL139" i="1"/>
  <c r="AO139" i="1" s="1"/>
  <c r="H89" i="4" s="1"/>
  <c r="Y139" i="1"/>
  <c r="B89" i="4" s="1"/>
  <c r="AV138" i="1"/>
  <c r="AQ138" i="1"/>
  <c r="J88" i="4" s="1"/>
  <c r="AL138" i="1"/>
  <c r="Y138" i="1"/>
  <c r="B88" i="4" s="1"/>
  <c r="AV137" i="1"/>
  <c r="AQ137" i="1"/>
  <c r="J87" i="4" s="1"/>
  <c r="AL137" i="1"/>
  <c r="AO137" i="1" s="1"/>
  <c r="H87" i="4" s="1"/>
  <c r="Y137" i="1"/>
  <c r="B87" i="4" s="1"/>
  <c r="AV136" i="1"/>
  <c r="AQ136" i="1"/>
  <c r="J86" i="4" s="1"/>
  <c r="AL136" i="1"/>
  <c r="Y136" i="1"/>
  <c r="B86" i="4" s="1"/>
  <c r="AV135" i="1"/>
  <c r="AQ135" i="1"/>
  <c r="J85" i="4" s="1"/>
  <c r="AL135" i="1"/>
  <c r="AO135" i="1" s="1"/>
  <c r="H85" i="4" s="1"/>
  <c r="Y135" i="1"/>
  <c r="B85" i="4" s="1"/>
  <c r="AV134" i="1"/>
  <c r="AQ134" i="1"/>
  <c r="J84" i="4" s="1"/>
  <c r="AL134" i="1"/>
  <c r="Y134" i="1"/>
  <c r="B84" i="4" s="1"/>
  <c r="AV133" i="1"/>
  <c r="AQ133" i="1"/>
  <c r="J83" i="4" s="1"/>
  <c r="AL133" i="1"/>
  <c r="AO133" i="1" s="1"/>
  <c r="H83" i="4" s="1"/>
  <c r="Y133" i="1"/>
  <c r="B83" i="4" s="1"/>
  <c r="AV132" i="1"/>
  <c r="AQ132" i="1"/>
  <c r="J82" i="4" s="1"/>
  <c r="AL132" i="1"/>
  <c r="Y132" i="1"/>
  <c r="B82" i="4" s="1"/>
  <c r="AV131" i="1"/>
  <c r="AQ131" i="1"/>
  <c r="J81" i="4" s="1"/>
  <c r="AL131" i="1"/>
  <c r="AO131" i="1" s="1"/>
  <c r="H81" i="4" s="1"/>
  <c r="Y131" i="1"/>
  <c r="B81" i="4" s="1"/>
  <c r="AV130" i="1"/>
  <c r="AQ130" i="1"/>
  <c r="J80" i="4" s="1"/>
  <c r="AL130" i="1"/>
  <c r="Y130" i="1"/>
  <c r="B80" i="4" s="1"/>
  <c r="AV129" i="1"/>
  <c r="AQ129" i="1"/>
  <c r="J79" i="4" s="1"/>
  <c r="AL129" i="1"/>
  <c r="AO129" i="1" s="1"/>
  <c r="H79" i="4" s="1"/>
  <c r="Y129" i="1"/>
  <c r="B79" i="4" s="1"/>
  <c r="AV128" i="1"/>
  <c r="AQ128" i="1"/>
  <c r="J78" i="4" s="1"/>
  <c r="AL128" i="1"/>
  <c r="Y128" i="1"/>
  <c r="B78" i="4" s="1"/>
  <c r="AV127" i="1"/>
  <c r="AQ127" i="1"/>
  <c r="J77" i="4" s="1"/>
  <c r="AL127" i="1"/>
  <c r="AO127" i="1" s="1"/>
  <c r="H77" i="4" s="1"/>
  <c r="Y127" i="1"/>
  <c r="B77" i="4" s="1"/>
  <c r="H120" i="1"/>
  <c r="F119" i="1"/>
  <c r="C118" i="1"/>
  <c r="AV111" i="1"/>
  <c r="AQ111" i="1"/>
  <c r="J76" i="4" s="1"/>
  <c r="AL111" i="1"/>
  <c r="E76" i="4" s="1"/>
  <c r="Y111" i="1"/>
  <c r="B76" i="4" s="1"/>
  <c r="AV110" i="1"/>
  <c r="AQ110" i="1"/>
  <c r="J75" i="4" s="1"/>
  <c r="AL110" i="1"/>
  <c r="E75" i="4" s="1"/>
  <c r="Y110" i="1"/>
  <c r="B75" i="4" s="1"/>
  <c r="AV109" i="1"/>
  <c r="AQ109" i="1"/>
  <c r="J74" i="4" s="1"/>
  <c r="AL109" i="1"/>
  <c r="E74" i="4" s="1"/>
  <c r="Y109" i="1"/>
  <c r="B74" i="4" s="1"/>
  <c r="AV108" i="1"/>
  <c r="AQ108" i="1"/>
  <c r="J73" i="4" s="1"/>
  <c r="AL108" i="1"/>
  <c r="E73" i="4" s="1"/>
  <c r="Y108" i="1"/>
  <c r="B73" i="4" s="1"/>
  <c r="AV107" i="1"/>
  <c r="AQ107" i="1"/>
  <c r="J72" i="4" s="1"/>
  <c r="AL107" i="1"/>
  <c r="E72" i="4" s="1"/>
  <c r="Y107" i="1"/>
  <c r="B72" i="4" s="1"/>
  <c r="AV106" i="1"/>
  <c r="AQ106" i="1"/>
  <c r="J71" i="4" s="1"/>
  <c r="AL106" i="1"/>
  <c r="E71" i="4" s="1"/>
  <c r="Y106" i="1"/>
  <c r="B71" i="4" s="1"/>
  <c r="AV105" i="1"/>
  <c r="AQ105" i="1"/>
  <c r="J70" i="4" s="1"/>
  <c r="AL105" i="1"/>
  <c r="E70" i="4" s="1"/>
  <c r="Y105" i="1"/>
  <c r="B70" i="4" s="1"/>
  <c r="AV104" i="1"/>
  <c r="AQ104" i="1"/>
  <c r="J69" i="4" s="1"/>
  <c r="AL104" i="1"/>
  <c r="E69" i="4" s="1"/>
  <c r="Y104" i="1"/>
  <c r="B69" i="4" s="1"/>
  <c r="AV103" i="1"/>
  <c r="AQ103" i="1"/>
  <c r="J68" i="4" s="1"/>
  <c r="AL103" i="1"/>
  <c r="E68" i="4" s="1"/>
  <c r="Y103" i="1"/>
  <c r="B68" i="4" s="1"/>
  <c r="AV102" i="1"/>
  <c r="AQ102" i="1"/>
  <c r="J67" i="4" s="1"/>
  <c r="AL102" i="1"/>
  <c r="E67" i="4" s="1"/>
  <c r="Y102" i="1"/>
  <c r="B67" i="4" s="1"/>
  <c r="AV101" i="1"/>
  <c r="AQ101" i="1"/>
  <c r="J66" i="4" s="1"/>
  <c r="AL101" i="1"/>
  <c r="E66" i="4" s="1"/>
  <c r="Y101" i="1"/>
  <c r="B66" i="4" s="1"/>
  <c r="AV100" i="1"/>
  <c r="AQ100" i="1"/>
  <c r="J65" i="4" s="1"/>
  <c r="AL100" i="1"/>
  <c r="E65" i="4" s="1"/>
  <c r="Y100" i="1"/>
  <c r="B65" i="4" s="1"/>
  <c r="AV99" i="1"/>
  <c r="AQ99" i="1"/>
  <c r="J64" i="4" s="1"/>
  <c r="AL99" i="1"/>
  <c r="E64" i="4" s="1"/>
  <c r="Y99" i="1"/>
  <c r="B64" i="4" s="1"/>
  <c r="AV98" i="1"/>
  <c r="AQ98" i="1"/>
  <c r="J63" i="4" s="1"/>
  <c r="AL98" i="1"/>
  <c r="E63" i="4" s="1"/>
  <c r="Y98" i="1"/>
  <c r="B63" i="4" s="1"/>
  <c r="AV97" i="1"/>
  <c r="AQ97" i="1"/>
  <c r="J62" i="4" s="1"/>
  <c r="AL97" i="1"/>
  <c r="E62" i="4" s="1"/>
  <c r="Y97" i="1"/>
  <c r="B62" i="4" s="1"/>
  <c r="AV96" i="1"/>
  <c r="AQ96" i="1"/>
  <c r="J61" i="4" s="1"/>
  <c r="AL96" i="1"/>
  <c r="Y96" i="1"/>
  <c r="B61" i="4" s="1"/>
  <c r="AV95" i="1"/>
  <c r="AQ95" i="1"/>
  <c r="J60" i="4" s="1"/>
  <c r="AL95" i="1"/>
  <c r="AN95" i="1" s="1"/>
  <c r="G60" i="4" s="1"/>
  <c r="Y95" i="1"/>
  <c r="B60" i="4" s="1"/>
  <c r="AV94" i="1"/>
  <c r="AQ94" i="1"/>
  <c r="J59" i="4" s="1"/>
  <c r="AL94" i="1"/>
  <c r="Y94" i="1"/>
  <c r="B59" i="4" s="1"/>
  <c r="AV93" i="1"/>
  <c r="AQ93" i="1"/>
  <c r="J58" i="4" s="1"/>
  <c r="AL93" i="1"/>
  <c r="AN93" i="1" s="1"/>
  <c r="G58" i="4" s="1"/>
  <c r="Y93" i="1"/>
  <c r="B58" i="4" s="1"/>
  <c r="AV92" i="1"/>
  <c r="AQ92" i="1"/>
  <c r="J57" i="4" s="1"/>
  <c r="AL92" i="1"/>
  <c r="Y92" i="1"/>
  <c r="B57" i="4" s="1"/>
  <c r="AV91" i="1"/>
  <c r="AQ91" i="1"/>
  <c r="J56" i="4" s="1"/>
  <c r="AL91" i="1"/>
  <c r="AN91" i="1" s="1"/>
  <c r="G56" i="4" s="1"/>
  <c r="Y91" i="1"/>
  <c r="B56" i="4" s="1"/>
  <c r="AV90" i="1"/>
  <c r="AQ90" i="1"/>
  <c r="J55" i="4" s="1"/>
  <c r="AL90" i="1"/>
  <c r="Y90" i="1"/>
  <c r="B55" i="4" s="1"/>
  <c r="AV89" i="1"/>
  <c r="AQ89" i="1"/>
  <c r="J54" i="4" s="1"/>
  <c r="AL89" i="1"/>
  <c r="AN89" i="1" s="1"/>
  <c r="G54" i="4" s="1"/>
  <c r="Y89" i="1"/>
  <c r="B54" i="4" s="1"/>
  <c r="AV88" i="1"/>
  <c r="AQ88" i="1"/>
  <c r="J53" i="4" s="1"/>
  <c r="AL88" i="1"/>
  <c r="Y88" i="1"/>
  <c r="B53" i="4" s="1"/>
  <c r="AV87" i="1"/>
  <c r="AQ87" i="1"/>
  <c r="J52" i="4" s="1"/>
  <c r="AL87" i="1"/>
  <c r="AN87" i="1" s="1"/>
  <c r="G52" i="4" s="1"/>
  <c r="Y87" i="1"/>
  <c r="B52" i="4" s="1"/>
  <c r="H80" i="1"/>
  <c r="F79" i="1"/>
  <c r="C78" i="1"/>
  <c r="AV71" i="1"/>
  <c r="AQ71" i="1"/>
  <c r="J51" i="4" s="1"/>
  <c r="AL71" i="1"/>
  <c r="E51" i="4" s="1"/>
  <c r="Y71" i="1"/>
  <c r="B51" i="4" s="1"/>
  <c r="AV70" i="1"/>
  <c r="AQ70" i="1"/>
  <c r="J50" i="4" s="1"/>
  <c r="AL70" i="1"/>
  <c r="Y70" i="1"/>
  <c r="B50" i="4" s="1"/>
  <c r="AV69" i="1"/>
  <c r="AQ69" i="1"/>
  <c r="J49" i="4" s="1"/>
  <c r="AL69" i="1"/>
  <c r="AO69" i="1" s="1"/>
  <c r="H49" i="4" s="1"/>
  <c r="Y69" i="1"/>
  <c r="B49" i="4" s="1"/>
  <c r="AV68" i="1"/>
  <c r="AQ68" i="1"/>
  <c r="J48" i="4" s="1"/>
  <c r="AL68" i="1"/>
  <c r="E48" i="4" s="1"/>
  <c r="Y68" i="1"/>
  <c r="B48" i="4" s="1"/>
  <c r="AV67" i="1"/>
  <c r="AQ67" i="1"/>
  <c r="J47" i="4" s="1"/>
  <c r="AL67" i="1"/>
  <c r="E47" i="4" s="1"/>
  <c r="Y67" i="1"/>
  <c r="B47" i="4" s="1"/>
  <c r="AV66" i="1"/>
  <c r="AQ66" i="1"/>
  <c r="J46" i="4" s="1"/>
  <c r="AL66" i="1"/>
  <c r="AO66" i="1" s="1"/>
  <c r="H46" i="4" s="1"/>
  <c r="Y66" i="1"/>
  <c r="B46" i="4" s="1"/>
  <c r="AV65" i="1"/>
  <c r="AQ65" i="1"/>
  <c r="J45" i="4" s="1"/>
  <c r="AL65" i="1"/>
  <c r="E45" i="4" s="1"/>
  <c r="Y65" i="1"/>
  <c r="B45" i="4" s="1"/>
  <c r="AV64" i="1"/>
  <c r="AQ64" i="1"/>
  <c r="J44" i="4" s="1"/>
  <c r="AL64" i="1"/>
  <c r="E44" i="4" s="1"/>
  <c r="Y64" i="1"/>
  <c r="B44" i="4" s="1"/>
  <c r="AV63" i="1"/>
  <c r="AQ63" i="1"/>
  <c r="J43" i="4" s="1"/>
  <c r="AL63" i="1"/>
  <c r="AO63" i="1" s="1"/>
  <c r="H43" i="4" s="1"/>
  <c r="Y63" i="1"/>
  <c r="B43" i="4" s="1"/>
  <c r="AV62" i="1"/>
  <c r="AQ62" i="1"/>
  <c r="J42" i="4" s="1"/>
  <c r="AL62" i="1"/>
  <c r="Y62" i="1"/>
  <c r="B42" i="4" s="1"/>
  <c r="AV61" i="1"/>
  <c r="AQ61" i="1"/>
  <c r="J41" i="4" s="1"/>
  <c r="AL61" i="1"/>
  <c r="E41" i="4" s="1"/>
  <c r="Y61" i="1"/>
  <c r="B41" i="4" s="1"/>
  <c r="AV60" i="1"/>
  <c r="AQ60" i="1"/>
  <c r="J40" i="4" s="1"/>
  <c r="AL60" i="1"/>
  <c r="E40" i="4" s="1"/>
  <c r="Y60" i="1"/>
  <c r="B40" i="4" s="1"/>
  <c r="AV59" i="1"/>
  <c r="AQ59" i="1"/>
  <c r="J39" i="4" s="1"/>
  <c r="AL59" i="1"/>
  <c r="Y59" i="1"/>
  <c r="B39" i="4" s="1"/>
  <c r="AV58" i="1"/>
  <c r="AQ58" i="1"/>
  <c r="J38" i="4" s="1"/>
  <c r="AL58" i="1"/>
  <c r="AO58" i="1" s="1"/>
  <c r="H38" i="4" s="1"/>
  <c r="Y58" i="1"/>
  <c r="B38" i="4" s="1"/>
  <c r="AV57" i="1"/>
  <c r="AQ57" i="1"/>
  <c r="J37" i="4" s="1"/>
  <c r="AL57" i="1"/>
  <c r="E37" i="4" s="1"/>
  <c r="Y57" i="1"/>
  <c r="B37" i="4" s="1"/>
  <c r="AV56" i="1"/>
  <c r="AQ56" i="1"/>
  <c r="J36" i="4" s="1"/>
  <c r="AL56" i="1"/>
  <c r="E36" i="4" s="1"/>
  <c r="Y56" i="1"/>
  <c r="B36" i="4" s="1"/>
  <c r="AV55" i="1"/>
  <c r="AQ55" i="1"/>
  <c r="J35" i="4" s="1"/>
  <c r="AL55" i="1"/>
  <c r="AO55" i="1" s="1"/>
  <c r="H35" i="4" s="1"/>
  <c r="Y55" i="1"/>
  <c r="B35" i="4" s="1"/>
  <c r="AV54" i="1"/>
  <c r="AQ54" i="1"/>
  <c r="J34" i="4" s="1"/>
  <c r="AL54" i="1"/>
  <c r="Y54" i="1"/>
  <c r="B34" i="4" s="1"/>
  <c r="AV53" i="1"/>
  <c r="AQ53" i="1"/>
  <c r="J33" i="4" s="1"/>
  <c r="AL53" i="1"/>
  <c r="AO53" i="1" s="1"/>
  <c r="H33" i="4" s="1"/>
  <c r="Y53" i="1"/>
  <c r="B33" i="4" s="1"/>
  <c r="AV52" i="1"/>
  <c r="AQ52" i="1"/>
  <c r="J32" i="4" s="1"/>
  <c r="AL52" i="1"/>
  <c r="E32" i="4" s="1"/>
  <c r="Y52" i="1"/>
  <c r="B32" i="4" s="1"/>
  <c r="AV51" i="1"/>
  <c r="AQ51" i="1"/>
  <c r="J31" i="4" s="1"/>
  <c r="AL51" i="1"/>
  <c r="E31" i="4" s="1"/>
  <c r="Y51" i="1"/>
  <c r="B31" i="4" s="1"/>
  <c r="AV50" i="1"/>
  <c r="AQ50" i="1"/>
  <c r="J30" i="4" s="1"/>
  <c r="AL50" i="1"/>
  <c r="E30" i="4" s="1"/>
  <c r="Y50" i="1"/>
  <c r="B30" i="4" s="1"/>
  <c r="AV49" i="1"/>
  <c r="AQ49" i="1"/>
  <c r="J29" i="4" s="1"/>
  <c r="AL49" i="1"/>
  <c r="E29" i="4" s="1"/>
  <c r="Y49" i="1"/>
  <c r="B29" i="4" s="1"/>
  <c r="AV48" i="1"/>
  <c r="AQ48" i="1"/>
  <c r="J28" i="4" s="1"/>
  <c r="AL48" i="1"/>
  <c r="E28" i="4" s="1"/>
  <c r="Y48" i="1"/>
  <c r="B28" i="4" s="1"/>
  <c r="AV47" i="1"/>
  <c r="AQ47" i="1"/>
  <c r="J27" i="4" s="1"/>
  <c r="AL47" i="1"/>
  <c r="E27" i="4" s="1"/>
  <c r="Y47" i="1"/>
  <c r="B27" i="4" s="1"/>
  <c r="AV31" i="1"/>
  <c r="AQ31" i="1"/>
  <c r="J26" i="4" s="1"/>
  <c r="AL31" i="1"/>
  <c r="E26" i="4" s="1"/>
  <c r="Y31" i="1"/>
  <c r="B26" i="4" s="1"/>
  <c r="AV30" i="1"/>
  <c r="AQ30" i="1"/>
  <c r="J25" i="4" s="1"/>
  <c r="AL30" i="1"/>
  <c r="E25" i="4" s="1"/>
  <c r="Y30" i="1"/>
  <c r="B25" i="4" s="1"/>
  <c r="AV29" i="1"/>
  <c r="AQ29" i="1"/>
  <c r="J24" i="4" s="1"/>
  <c r="AL29" i="1"/>
  <c r="E24" i="4" s="1"/>
  <c r="Y29" i="1"/>
  <c r="B24" i="4" s="1"/>
  <c r="AV28" i="1"/>
  <c r="AQ28" i="1"/>
  <c r="J23" i="4" s="1"/>
  <c r="AL28" i="1"/>
  <c r="E23" i="4" s="1"/>
  <c r="Y28" i="1"/>
  <c r="B23" i="4" s="1"/>
  <c r="AV27" i="1"/>
  <c r="AQ27" i="1"/>
  <c r="J22" i="4" s="1"/>
  <c r="AL27" i="1"/>
  <c r="E22" i="4" s="1"/>
  <c r="Y27" i="1"/>
  <c r="B22" i="4" s="1"/>
  <c r="AV26" i="1"/>
  <c r="AQ26" i="1"/>
  <c r="J21" i="4" s="1"/>
  <c r="AL26" i="1"/>
  <c r="E21" i="4" s="1"/>
  <c r="Y26" i="1"/>
  <c r="B21" i="4" s="1"/>
  <c r="AV25" i="1"/>
  <c r="AQ25" i="1"/>
  <c r="J20" i="4" s="1"/>
  <c r="AL25" i="1"/>
  <c r="E20" i="4" s="1"/>
  <c r="Y25" i="1"/>
  <c r="B20" i="4" s="1"/>
  <c r="AV24" i="1"/>
  <c r="AQ24" i="1"/>
  <c r="J19" i="4" s="1"/>
  <c r="AL24" i="1"/>
  <c r="E19" i="4" s="1"/>
  <c r="Y24" i="1"/>
  <c r="B19" i="4" s="1"/>
  <c r="AV23" i="1"/>
  <c r="AQ23" i="1"/>
  <c r="J18" i="4" s="1"/>
  <c r="AL23" i="1"/>
  <c r="E18" i="4" s="1"/>
  <c r="Y23" i="1"/>
  <c r="B18" i="4" s="1"/>
  <c r="AV22" i="1"/>
  <c r="AQ22" i="1"/>
  <c r="J17" i="4" s="1"/>
  <c r="AL22" i="1"/>
  <c r="E17" i="4" s="1"/>
  <c r="Y22" i="1"/>
  <c r="B17" i="4" s="1"/>
  <c r="AV21" i="1"/>
  <c r="AQ21" i="1"/>
  <c r="J16" i="4" s="1"/>
  <c r="AL21" i="1"/>
  <c r="E16" i="4" s="1"/>
  <c r="Y21" i="1"/>
  <c r="B16" i="4" s="1"/>
  <c r="AV20" i="1"/>
  <c r="AQ20" i="1"/>
  <c r="J15" i="4" s="1"/>
  <c r="AL20" i="1"/>
  <c r="E15" i="4" s="1"/>
  <c r="Y20" i="1"/>
  <c r="B15" i="4" s="1"/>
  <c r="AV19" i="1"/>
  <c r="AQ19" i="1"/>
  <c r="J14" i="4" s="1"/>
  <c r="AL19" i="1"/>
  <c r="E14" i="4" s="1"/>
  <c r="Y19" i="1"/>
  <c r="B14" i="4" s="1"/>
  <c r="AV18" i="1"/>
  <c r="AQ18" i="1"/>
  <c r="J13" i="4" s="1"/>
  <c r="AL18" i="1"/>
  <c r="E13" i="4" s="1"/>
  <c r="Y18" i="1"/>
  <c r="B13" i="4" s="1"/>
  <c r="AV17" i="1"/>
  <c r="AQ17" i="1"/>
  <c r="J12" i="4" s="1"/>
  <c r="AL17" i="1"/>
  <c r="E12" i="4" s="1"/>
  <c r="Y17" i="1"/>
  <c r="B12" i="4" s="1"/>
  <c r="AV16" i="1"/>
  <c r="AQ16" i="1"/>
  <c r="J11" i="4" s="1"/>
  <c r="AL16" i="1"/>
  <c r="E11" i="4" s="1"/>
  <c r="Y16" i="1"/>
  <c r="B11" i="4" s="1"/>
  <c r="AV15" i="1"/>
  <c r="AQ15" i="1"/>
  <c r="J10" i="4" s="1"/>
  <c r="AL15" i="1"/>
  <c r="E10" i="4" s="1"/>
  <c r="Y15" i="1"/>
  <c r="B10" i="4" s="1"/>
  <c r="AV14" i="1"/>
  <c r="AQ14" i="1"/>
  <c r="J9" i="4" s="1"/>
  <c r="AL14" i="1"/>
  <c r="E9" i="4" s="1"/>
  <c r="Y14" i="1"/>
  <c r="B9" i="4" s="1"/>
  <c r="AV13" i="1"/>
  <c r="AQ13" i="1"/>
  <c r="J8" i="4" s="1"/>
  <c r="AL13" i="1"/>
  <c r="E8" i="4" s="1"/>
  <c r="Y13" i="1"/>
  <c r="B8" i="4" s="1"/>
  <c r="AV12" i="1"/>
  <c r="AQ12" i="1"/>
  <c r="J7" i="4" s="1"/>
  <c r="AL12" i="1"/>
  <c r="E7" i="4" s="1"/>
  <c r="Y12" i="1"/>
  <c r="B7" i="4" s="1"/>
  <c r="AV11" i="1"/>
  <c r="AQ11" i="1"/>
  <c r="J6" i="4" s="1"/>
  <c r="AL11" i="1"/>
  <c r="E6" i="4" s="1"/>
  <c r="Y11" i="1"/>
  <c r="B6" i="4" s="1"/>
  <c r="AV10" i="1"/>
  <c r="AQ10" i="1"/>
  <c r="J5" i="4" s="1"/>
  <c r="AL10" i="1"/>
  <c r="E5" i="4" s="1"/>
  <c r="Y10" i="1"/>
  <c r="B5" i="4" s="1"/>
  <c r="AV9" i="1"/>
  <c r="AQ9" i="1"/>
  <c r="J4" i="4" s="1"/>
  <c r="AL9" i="1"/>
  <c r="E4" i="4" s="1"/>
  <c r="Y9" i="1"/>
  <c r="B4" i="4" s="1"/>
  <c r="AV8" i="1"/>
  <c r="AQ8" i="1"/>
  <c r="J3" i="4" s="1"/>
  <c r="AL8" i="1"/>
  <c r="E3" i="4" s="1"/>
  <c r="Y8" i="1"/>
  <c r="B3" i="4" s="1"/>
  <c r="AV7" i="1"/>
  <c r="AQ7" i="1"/>
  <c r="J2" i="4" s="1"/>
  <c r="AL7" i="1"/>
  <c r="E2" i="4" s="1"/>
  <c r="AD7" i="1"/>
  <c r="Z7" i="1"/>
  <c r="Y7" i="1"/>
  <c r="B2" i="4" s="1"/>
  <c r="AP4" i="1"/>
  <c r="AC4" i="18" s="1"/>
  <c r="AL4" i="1"/>
  <c r="T16" i="18" l="1"/>
  <c r="T17" i="18"/>
  <c r="T37" i="18"/>
  <c r="Z38" i="18"/>
  <c r="F118" i="4" s="1"/>
  <c r="AC39" i="18"/>
  <c r="I119" i="4" s="1"/>
  <c r="U65" i="18"/>
  <c r="Z66" i="18"/>
  <c r="F131" i="4" s="1"/>
  <c r="Z67" i="18"/>
  <c r="F132" i="4" s="1"/>
  <c r="U68" i="18"/>
  <c r="V89" i="18"/>
  <c r="X89" i="18" s="1"/>
  <c r="C139" i="4" s="1"/>
  <c r="Z96" i="18"/>
  <c r="F146" i="4" s="1"/>
  <c r="Z15" i="18"/>
  <c r="F110" i="4" s="1"/>
  <c r="U16" i="18"/>
  <c r="AA38" i="18"/>
  <c r="G118" i="4" s="1"/>
  <c r="AC66" i="18"/>
  <c r="I131" i="4" s="1"/>
  <c r="AA67" i="18"/>
  <c r="G132" i="4" s="1"/>
  <c r="AC38" i="18"/>
  <c r="I118" i="4" s="1"/>
  <c r="AB67" i="18"/>
  <c r="H132" i="4" s="1"/>
  <c r="AA72" i="18"/>
  <c r="G137" i="4" s="1"/>
  <c r="AB88" i="18"/>
  <c r="H138" i="4" s="1"/>
  <c r="AF96" i="18"/>
  <c r="Z35" i="18"/>
  <c r="F115" i="4" s="1"/>
  <c r="Z41" i="18"/>
  <c r="F121" i="4" s="1"/>
  <c r="AF67" i="18"/>
  <c r="AA70" i="18"/>
  <c r="G135" i="4" s="1"/>
  <c r="T91" i="18"/>
  <c r="AA41" i="18"/>
  <c r="G121" i="4" s="1"/>
  <c r="AF45" i="18"/>
  <c r="U63" i="18"/>
  <c r="AB70" i="18"/>
  <c r="H135" i="4" s="1"/>
  <c r="AF71" i="18"/>
  <c r="AC93" i="18"/>
  <c r="I143" i="4" s="1"/>
  <c r="AB94" i="18"/>
  <c r="H144" i="4" s="1"/>
  <c r="AC41" i="18"/>
  <c r="I121" i="4" s="1"/>
  <c r="AC70" i="18"/>
  <c r="I135" i="4" s="1"/>
  <c r="T90" i="18"/>
  <c r="AB91" i="18"/>
  <c r="H141" i="4" s="1"/>
  <c r="V98" i="18"/>
  <c r="X98" i="18" s="1"/>
  <c r="C148" i="4" s="1"/>
  <c r="U94" i="18"/>
  <c r="D9" i="27" s="1"/>
  <c r="AC17" i="18"/>
  <c r="I112" i="4" s="1"/>
  <c r="AF18" i="18"/>
  <c r="AC40" i="18"/>
  <c r="I120" i="4" s="1"/>
  <c r="V43" i="18"/>
  <c r="X43" i="18" s="1"/>
  <c r="C123" i="4" s="1"/>
  <c r="U45" i="18"/>
  <c r="Z62" i="18"/>
  <c r="F127" i="4" s="1"/>
  <c r="AB64" i="18"/>
  <c r="H129" i="4" s="1"/>
  <c r="AC68" i="18"/>
  <c r="I133" i="4" s="1"/>
  <c r="Z69" i="18"/>
  <c r="F134" i="4" s="1"/>
  <c r="V71" i="18"/>
  <c r="X71" i="18" s="1"/>
  <c r="C136" i="4" s="1"/>
  <c r="T72" i="18"/>
  <c r="T88" i="18"/>
  <c r="C8" i="27" s="1"/>
  <c r="AF89" i="18"/>
  <c r="U15" i="18"/>
  <c r="AB35" i="18"/>
  <c r="H115" i="4" s="1"/>
  <c r="Z37" i="18"/>
  <c r="F117" i="4" s="1"/>
  <c r="T39" i="18"/>
  <c r="T40" i="18"/>
  <c r="C5" i="27" s="1"/>
  <c r="AC42" i="18"/>
  <c r="I122" i="4" s="1"/>
  <c r="Z44" i="18"/>
  <c r="F124" i="4" s="1"/>
  <c r="AB62" i="18"/>
  <c r="H127" i="4" s="1"/>
  <c r="AC64" i="18"/>
  <c r="I129" i="4" s="1"/>
  <c r="Z65" i="18"/>
  <c r="F130" i="4" s="1"/>
  <c r="V66" i="18"/>
  <c r="X66" i="18" s="1"/>
  <c r="C131" i="4" s="1"/>
  <c r="AC69" i="18"/>
  <c r="I134" i="4" s="1"/>
  <c r="U72" i="18"/>
  <c r="AC94" i="18"/>
  <c r="I144" i="4" s="1"/>
  <c r="AA96" i="18"/>
  <c r="G146" i="4" s="1"/>
  <c r="AF34" i="18"/>
  <c r="AA37" i="18"/>
  <c r="G117" i="4" s="1"/>
  <c r="V39" i="18"/>
  <c r="X39" i="18" s="1"/>
  <c r="C119" i="4" s="1"/>
  <c r="U40" i="18"/>
  <c r="D5" i="27" s="1"/>
  <c r="AF40" i="18"/>
  <c r="AB44" i="18"/>
  <c r="H124" i="4" s="1"/>
  <c r="AA65" i="18"/>
  <c r="G130" i="4" s="1"/>
  <c r="AF68" i="18"/>
  <c r="AA71" i="18"/>
  <c r="G136" i="4" s="1"/>
  <c r="T89" i="18"/>
  <c r="U93" i="18"/>
  <c r="AF95" i="18"/>
  <c r="AB96" i="18"/>
  <c r="H146" i="4" s="1"/>
  <c r="Z97" i="18"/>
  <c r="F147" i="4" s="1"/>
  <c r="AC37" i="18"/>
  <c r="I117" i="4" s="1"/>
  <c r="V40" i="18"/>
  <c r="X40" i="18" s="1"/>
  <c r="C120" i="4" s="1"/>
  <c r="AF62" i="18"/>
  <c r="AF64" i="18"/>
  <c r="AC65" i="18"/>
  <c r="I130" i="4" s="1"/>
  <c r="AC96" i="18"/>
  <c r="I146" i="4" s="1"/>
  <c r="AA97" i="18"/>
  <c r="G147" i="4" s="1"/>
  <c r="AB97" i="18"/>
  <c r="H147" i="4" s="1"/>
  <c r="Z98" i="18"/>
  <c r="F148" i="4" s="1"/>
  <c r="Z13" i="18"/>
  <c r="F108" i="4" s="1"/>
  <c r="AB15" i="18"/>
  <c r="H110" i="4" s="1"/>
  <c r="Z17" i="18"/>
  <c r="F112" i="4" s="1"/>
  <c r="AC18" i="18"/>
  <c r="I113" i="4" s="1"/>
  <c r="V34" i="18"/>
  <c r="X34" i="18" s="1"/>
  <c r="C114" i="4" s="1"/>
  <c r="T35" i="18"/>
  <c r="U37" i="18"/>
  <c r="Z40" i="18"/>
  <c r="F120" i="4" s="1"/>
  <c r="T42" i="18"/>
  <c r="T43" i="18"/>
  <c r="T44" i="18"/>
  <c r="U62" i="18"/>
  <c r="Z64" i="18"/>
  <c r="F129" i="4" s="1"/>
  <c r="AC67" i="18"/>
  <c r="I132" i="4" s="1"/>
  <c r="Z68" i="18"/>
  <c r="F133" i="4" s="1"/>
  <c r="V69" i="18"/>
  <c r="X69" i="18" s="1"/>
  <c r="C134" i="4" s="1"/>
  <c r="T71" i="18"/>
  <c r="AA89" i="18"/>
  <c r="G139" i="4" s="1"/>
  <c r="AA90" i="18"/>
  <c r="G140" i="4" s="1"/>
  <c r="AC91" i="18"/>
  <c r="I141" i="4" s="1"/>
  <c r="AB93" i="18"/>
  <c r="H143" i="4" s="1"/>
  <c r="U95" i="18"/>
  <c r="U96" i="18"/>
  <c r="AB17" i="18"/>
  <c r="H112" i="4" s="1"/>
  <c r="AA40" i="18"/>
  <c r="G120" i="4" s="1"/>
  <c r="V42" i="18"/>
  <c r="X42" i="18" s="1"/>
  <c r="C122" i="4" s="1"/>
  <c r="U44" i="18"/>
  <c r="AA64" i="18"/>
  <c r="G129" i="4" s="1"/>
  <c r="AA68" i="18"/>
  <c r="G133" i="4" s="1"/>
  <c r="V95" i="18"/>
  <c r="X95" i="18" s="1"/>
  <c r="C145" i="4" s="1"/>
  <c r="AF63" i="18"/>
  <c r="AF92" i="18"/>
  <c r="E109" i="4"/>
  <c r="E117" i="4"/>
  <c r="E125" i="4"/>
  <c r="Z7" i="18"/>
  <c r="F102" i="4" s="1"/>
  <c r="V13" i="18"/>
  <c r="X13" i="18" s="1"/>
  <c r="C108" i="4" s="1"/>
  <c r="AF13" i="18"/>
  <c r="Z14" i="18"/>
  <c r="F109" i="4" s="1"/>
  <c r="AC15" i="18"/>
  <c r="I110" i="4" s="1"/>
  <c r="AA17" i="18"/>
  <c r="G112" i="4" s="1"/>
  <c r="T18" i="18"/>
  <c r="AA35" i="18"/>
  <c r="G115" i="4" s="1"/>
  <c r="T36" i="18"/>
  <c r="AB38" i="18"/>
  <c r="H118" i="4" s="1"/>
  <c r="AF39" i="18"/>
  <c r="AB41" i="18"/>
  <c r="H121" i="4" s="1"/>
  <c r="AF42" i="18"/>
  <c r="Z43" i="18"/>
  <c r="F123" i="4" s="1"/>
  <c r="AC44" i="18"/>
  <c r="I124" i="4" s="1"/>
  <c r="V45" i="18"/>
  <c r="X45" i="18" s="1"/>
  <c r="C125" i="4" s="1"/>
  <c r="Z61" i="18"/>
  <c r="F126" i="4" s="1"/>
  <c r="AC62" i="18"/>
  <c r="I127" i="4" s="1"/>
  <c r="V63" i="18"/>
  <c r="X63" i="18" s="1"/>
  <c r="C128" i="4" s="1"/>
  <c r="T65" i="18"/>
  <c r="T68" i="18"/>
  <c r="Z72" i="18"/>
  <c r="F137" i="4" s="1"/>
  <c r="Z90" i="18"/>
  <c r="F140" i="4" s="1"/>
  <c r="T94" i="18"/>
  <c r="C9" i="27" s="1"/>
  <c r="T97" i="18"/>
  <c r="E114" i="4"/>
  <c r="E122" i="4"/>
  <c r="AA14" i="18"/>
  <c r="G109" i="4" s="1"/>
  <c r="U18" i="18"/>
  <c r="U36" i="18"/>
  <c r="AA43" i="18"/>
  <c r="G123" i="4" s="1"/>
  <c r="AA61" i="18"/>
  <c r="G126" i="4" s="1"/>
  <c r="U97" i="18"/>
  <c r="E111" i="4"/>
  <c r="E119" i="4"/>
  <c r="E127" i="4"/>
  <c r="E131" i="4"/>
  <c r="E133" i="4"/>
  <c r="E135" i="4"/>
  <c r="E137" i="4"/>
  <c r="E139" i="4"/>
  <c r="E141" i="4"/>
  <c r="E145" i="4"/>
  <c r="E149" i="4"/>
  <c r="AB14" i="18"/>
  <c r="H109" i="4" s="1"/>
  <c r="Z16" i="18"/>
  <c r="F111" i="4" s="1"/>
  <c r="Z34" i="18"/>
  <c r="F114" i="4" s="1"/>
  <c r="AC35" i="18"/>
  <c r="I115" i="4" s="1"/>
  <c r="T38" i="18"/>
  <c r="T41" i="18"/>
  <c r="AB43" i="18"/>
  <c r="H123" i="4" s="1"/>
  <c r="Z45" i="18"/>
  <c r="F125" i="4" s="1"/>
  <c r="AB61" i="18"/>
  <c r="H126" i="4" s="1"/>
  <c r="Z63" i="18"/>
  <c r="F128" i="4" s="1"/>
  <c r="AA66" i="18"/>
  <c r="G131" i="4" s="1"/>
  <c r="T67" i="18"/>
  <c r="C7" i="27" s="1"/>
  <c r="AA69" i="18"/>
  <c r="G134" i="4" s="1"/>
  <c r="T70" i="18"/>
  <c r="AB72" i="18"/>
  <c r="H137" i="4" s="1"/>
  <c r="U88" i="18"/>
  <c r="D8" i="27" s="1"/>
  <c r="AB90" i="18"/>
  <c r="H140" i="4" s="1"/>
  <c r="U91" i="18"/>
  <c r="AF91" i="18"/>
  <c r="Z92" i="18"/>
  <c r="F142" i="4" s="1"/>
  <c r="V94" i="18"/>
  <c r="X94" i="18" s="1"/>
  <c r="C144" i="4" s="1"/>
  <c r="AF94" i="18"/>
  <c r="Z95" i="18"/>
  <c r="F145" i="4" s="1"/>
  <c r="AA98" i="18"/>
  <c r="G148" i="4" s="1"/>
  <c r="T99" i="18"/>
  <c r="E108" i="4"/>
  <c r="E116" i="4"/>
  <c r="E124" i="4"/>
  <c r="AC14" i="18"/>
  <c r="I109" i="4" s="1"/>
  <c r="AA16" i="18"/>
  <c r="G111" i="4" s="1"/>
  <c r="AA34" i="18"/>
  <c r="G114" i="4" s="1"/>
  <c r="U38" i="18"/>
  <c r="AF38" i="18"/>
  <c r="Z39" i="18"/>
  <c r="F119" i="4" s="1"/>
  <c r="AB40" i="18"/>
  <c r="H120" i="4" s="1"/>
  <c r="U41" i="18"/>
  <c r="AF41" i="18"/>
  <c r="Z42" i="18"/>
  <c r="F122" i="4" s="1"/>
  <c r="AC43" i="18"/>
  <c r="I123" i="4" s="1"/>
  <c r="AA45" i="18"/>
  <c r="G125" i="4" s="1"/>
  <c r="T61" i="18"/>
  <c r="C6" i="27" s="1"/>
  <c r="AC61" i="18"/>
  <c r="I126" i="4" s="1"/>
  <c r="AA63" i="18"/>
  <c r="G128" i="4" s="1"/>
  <c r="T64" i="18"/>
  <c r="AB66" i="18"/>
  <c r="H131" i="4" s="1"/>
  <c r="U67" i="18"/>
  <c r="D7" i="27" s="1"/>
  <c r="AB69" i="18"/>
  <c r="H134" i="4" s="1"/>
  <c r="U70" i="18"/>
  <c r="AF70" i="18"/>
  <c r="Z71" i="18"/>
  <c r="F136" i="4" s="1"/>
  <c r="AC72" i="18"/>
  <c r="I137" i="4" s="1"/>
  <c r="V88" i="18"/>
  <c r="X88" i="18" s="1"/>
  <c r="C138" i="4" s="1"/>
  <c r="AF88" i="18"/>
  <c r="Z89" i="18"/>
  <c r="F139" i="4" s="1"/>
  <c r="AC90" i="18"/>
  <c r="I140" i="4" s="1"/>
  <c r="AA92" i="18"/>
  <c r="G142" i="4" s="1"/>
  <c r="T93" i="18"/>
  <c r="AA95" i="18"/>
  <c r="G145" i="4" s="1"/>
  <c r="T96" i="18"/>
  <c r="AB98" i="18"/>
  <c r="H148" i="4" s="1"/>
  <c r="U99" i="18"/>
  <c r="AF99" i="18"/>
  <c r="E113" i="4"/>
  <c r="B6" i="27"/>
  <c r="AA13" i="18"/>
  <c r="G108" i="4" s="1"/>
  <c r="T14" i="18"/>
  <c r="AB16" i="18"/>
  <c r="H111" i="4" s="1"/>
  <c r="U17" i="18"/>
  <c r="AF17" i="18"/>
  <c r="Z18" i="18"/>
  <c r="F113" i="4" s="1"/>
  <c r="AB34" i="18"/>
  <c r="H114" i="4" s="1"/>
  <c r="U35" i="18"/>
  <c r="AF35" i="18"/>
  <c r="Z36" i="18"/>
  <c r="F116" i="4" s="1"/>
  <c r="AA39" i="18"/>
  <c r="G119" i="4" s="1"/>
  <c r="AA42" i="18"/>
  <c r="G122" i="4" s="1"/>
  <c r="AB45" i="18"/>
  <c r="H125" i="4" s="1"/>
  <c r="U61" i="18"/>
  <c r="D6" i="27" s="1"/>
  <c r="AB63" i="18"/>
  <c r="H128" i="4" s="1"/>
  <c r="U64" i="18"/>
  <c r="V67" i="18"/>
  <c r="X67" i="18" s="1"/>
  <c r="C132" i="4" s="1"/>
  <c r="AB92" i="18"/>
  <c r="H142" i="4" s="1"/>
  <c r="AB95" i="18"/>
  <c r="H145" i="4" s="1"/>
  <c r="AC98" i="18"/>
  <c r="I148" i="4" s="1"/>
  <c r="E126" i="4"/>
  <c r="AB13" i="18"/>
  <c r="H108" i="4" s="1"/>
  <c r="U14" i="18"/>
  <c r="AA18" i="18"/>
  <c r="G113" i="4" s="1"/>
  <c r="AA36" i="18"/>
  <c r="G116" i="4" s="1"/>
  <c r="AF43" i="18"/>
  <c r="AC63" i="18"/>
  <c r="I128" i="4" s="1"/>
  <c r="T66" i="18"/>
  <c r="T69" i="18"/>
  <c r="AB71" i="18"/>
  <c r="H136" i="4" s="1"/>
  <c r="AB89" i="18"/>
  <c r="H139" i="4" s="1"/>
  <c r="U90" i="18"/>
  <c r="AF90" i="18"/>
  <c r="Z91" i="18"/>
  <c r="F141" i="4" s="1"/>
  <c r="AC92" i="18"/>
  <c r="I142" i="4" s="1"/>
  <c r="Z94" i="18"/>
  <c r="F144" i="4" s="1"/>
  <c r="T98" i="18"/>
  <c r="E130" i="4"/>
  <c r="E134" i="4"/>
  <c r="E136" i="4"/>
  <c r="E138" i="4"/>
  <c r="E144" i="4"/>
  <c r="E148" i="4"/>
  <c r="AA8" i="18"/>
  <c r="G103" i="4" s="1"/>
  <c r="AC8" i="18"/>
  <c r="I103" i="4" s="1"/>
  <c r="AF8" i="18"/>
  <c r="AA9" i="18"/>
  <c r="G104" i="4" s="1"/>
  <c r="AC9" i="18"/>
  <c r="I104" i="4" s="1"/>
  <c r="AF9" i="18"/>
  <c r="AA10" i="18"/>
  <c r="G105" i="4" s="1"/>
  <c r="AC10" i="18"/>
  <c r="I105" i="4" s="1"/>
  <c r="AF10" i="18"/>
  <c r="AA11" i="18"/>
  <c r="G106" i="4" s="1"/>
  <c r="AC11" i="18"/>
  <c r="I106" i="4" s="1"/>
  <c r="AF11" i="18"/>
  <c r="AA12" i="18"/>
  <c r="G107" i="4" s="1"/>
  <c r="AC12" i="18"/>
  <c r="I107" i="4" s="1"/>
  <c r="AF12" i="18"/>
  <c r="AB7" i="18"/>
  <c r="H102" i="4" s="1"/>
  <c r="Z8" i="18"/>
  <c r="F103" i="4" s="1"/>
  <c r="AB8" i="18"/>
  <c r="H103" i="4" s="1"/>
  <c r="Z9" i="18"/>
  <c r="F104" i="4" s="1"/>
  <c r="AB9" i="18"/>
  <c r="H104" i="4" s="1"/>
  <c r="Z10" i="18"/>
  <c r="F105" i="4" s="1"/>
  <c r="AB10" i="18"/>
  <c r="H105" i="4" s="1"/>
  <c r="Z11" i="18"/>
  <c r="F106" i="4" s="1"/>
  <c r="AB11" i="18"/>
  <c r="H106" i="4" s="1"/>
  <c r="Z12" i="18"/>
  <c r="F107" i="4" s="1"/>
  <c r="AB12" i="18"/>
  <c r="H107" i="4" s="1"/>
  <c r="AA7" i="18"/>
  <c r="G102" i="4" s="1"/>
  <c r="AC7" i="18"/>
  <c r="I102" i="4" s="1"/>
  <c r="AF7" i="18"/>
  <c r="T7" i="18"/>
  <c r="C2" i="27" s="1"/>
  <c r="V8" i="18"/>
  <c r="X8" i="18" s="1"/>
  <c r="C103" i="4" s="1"/>
  <c r="V10" i="18"/>
  <c r="X10" i="18" s="1"/>
  <c r="C105" i="4" s="1"/>
  <c r="V12" i="18"/>
  <c r="X12" i="18" s="1"/>
  <c r="C107" i="4" s="1"/>
  <c r="V7" i="18"/>
  <c r="X7" i="18" s="1"/>
  <c r="C102" i="4" s="1"/>
  <c r="T8" i="18"/>
  <c r="T10" i="18"/>
  <c r="T12" i="18"/>
  <c r="U9" i="18"/>
  <c r="U11" i="18"/>
  <c r="U7" i="18"/>
  <c r="D2" i="27" s="1"/>
  <c r="T9" i="18"/>
  <c r="T11" i="18"/>
  <c r="AM71" i="1"/>
  <c r="F51" i="4" s="1"/>
  <c r="AA7" i="1"/>
  <c r="AC7" i="1"/>
  <c r="AE7" i="1" s="1"/>
  <c r="AB7" i="1"/>
  <c r="AM56" i="1"/>
  <c r="F36" i="4" s="1"/>
  <c r="AM64" i="1"/>
  <c r="F44" i="4" s="1"/>
  <c r="AM60" i="1"/>
  <c r="F40" i="4" s="1"/>
  <c r="AM67" i="1"/>
  <c r="F47" i="4" s="1"/>
  <c r="AM57" i="1"/>
  <c r="F37" i="4" s="1"/>
  <c r="AM61" i="1"/>
  <c r="F41" i="4" s="1"/>
  <c r="AM65" i="1"/>
  <c r="F45" i="4" s="1"/>
  <c r="AM68" i="1"/>
  <c r="F48" i="4" s="1"/>
  <c r="E34" i="4"/>
  <c r="AM54" i="1"/>
  <c r="F34" i="4" s="1"/>
  <c r="E39" i="4"/>
  <c r="AM59" i="1"/>
  <c r="F39" i="4" s="1"/>
  <c r="E42" i="4"/>
  <c r="AM62" i="1"/>
  <c r="F42" i="4" s="1"/>
  <c r="E50" i="4"/>
  <c r="AM70" i="1"/>
  <c r="F50" i="4" s="1"/>
  <c r="E78" i="4"/>
  <c r="AM128" i="1"/>
  <c r="F78" i="4" s="1"/>
  <c r="E80" i="4"/>
  <c r="AM130" i="1"/>
  <c r="F80" i="4" s="1"/>
  <c r="E82" i="4"/>
  <c r="AM132" i="1"/>
  <c r="F82" i="4" s="1"/>
  <c r="E84" i="4"/>
  <c r="AM134" i="1"/>
  <c r="F84" i="4" s="1"/>
  <c r="E86" i="4"/>
  <c r="AM136" i="1"/>
  <c r="F86" i="4" s="1"/>
  <c r="E88" i="4"/>
  <c r="AM138" i="1"/>
  <c r="F88" i="4" s="1"/>
  <c r="E90" i="4"/>
  <c r="AM140" i="1"/>
  <c r="F90" i="4" s="1"/>
  <c r="E92" i="4"/>
  <c r="AM142" i="1"/>
  <c r="F92" i="4" s="1"/>
  <c r="E94" i="4"/>
  <c r="AM144" i="1"/>
  <c r="F94" i="4" s="1"/>
  <c r="E96" i="4"/>
  <c r="AM146" i="1"/>
  <c r="F96" i="4" s="1"/>
  <c r="E98" i="4"/>
  <c r="AM148" i="1"/>
  <c r="F98" i="4" s="1"/>
  <c r="E100" i="4"/>
  <c r="AM150" i="1"/>
  <c r="F100" i="4" s="1"/>
  <c r="AO54" i="1"/>
  <c r="H34" i="4" s="1"/>
  <c r="E35" i="4"/>
  <c r="AM55" i="1"/>
  <c r="F35" i="4" s="1"/>
  <c r="E38" i="4"/>
  <c r="AM58" i="1"/>
  <c r="F38" i="4" s="1"/>
  <c r="AO59" i="1"/>
  <c r="H39" i="4" s="1"/>
  <c r="AO62" i="1"/>
  <c r="H42" i="4" s="1"/>
  <c r="E43" i="4"/>
  <c r="AM63" i="1"/>
  <c r="F43" i="4" s="1"/>
  <c r="E46" i="4"/>
  <c r="AM66" i="1"/>
  <c r="F46" i="4" s="1"/>
  <c r="E49" i="4"/>
  <c r="AM69" i="1"/>
  <c r="F49" i="4" s="1"/>
  <c r="AO70" i="1"/>
  <c r="H50" i="4" s="1"/>
  <c r="E77" i="4"/>
  <c r="AM127" i="1"/>
  <c r="F77" i="4" s="1"/>
  <c r="AO128" i="1"/>
  <c r="H78" i="4" s="1"/>
  <c r="E79" i="4"/>
  <c r="AM129" i="1"/>
  <c r="F79" i="4" s="1"/>
  <c r="AO130" i="1"/>
  <c r="H80" i="4" s="1"/>
  <c r="E81" i="4"/>
  <c r="AM131" i="1"/>
  <c r="F81" i="4" s="1"/>
  <c r="AO132" i="1"/>
  <c r="H82" i="4" s="1"/>
  <c r="E83" i="4"/>
  <c r="AM133" i="1"/>
  <c r="F83" i="4" s="1"/>
  <c r="AO134" i="1"/>
  <c r="H84" i="4" s="1"/>
  <c r="E85" i="4"/>
  <c r="AM135" i="1"/>
  <c r="F85" i="4" s="1"/>
  <c r="AO136" i="1"/>
  <c r="H86" i="4" s="1"/>
  <c r="E87" i="4"/>
  <c r="AM137" i="1"/>
  <c r="F87" i="4" s="1"/>
  <c r="AO138" i="1"/>
  <c r="H88" i="4" s="1"/>
  <c r="E89" i="4"/>
  <c r="AM139" i="1"/>
  <c r="F89" i="4" s="1"/>
  <c r="AO140" i="1"/>
  <c r="H90" i="4" s="1"/>
  <c r="E91" i="4"/>
  <c r="AM141" i="1"/>
  <c r="F91" i="4" s="1"/>
  <c r="AO142" i="1"/>
  <c r="H92" i="4" s="1"/>
  <c r="E93" i="4"/>
  <c r="AM143" i="1"/>
  <c r="F93" i="4" s="1"/>
  <c r="AO144" i="1"/>
  <c r="H94" i="4" s="1"/>
  <c r="E95" i="4"/>
  <c r="AM145" i="1"/>
  <c r="F95" i="4" s="1"/>
  <c r="AO146" i="1"/>
  <c r="H96" i="4" s="1"/>
  <c r="E97" i="4"/>
  <c r="AM147" i="1"/>
  <c r="F97" i="4" s="1"/>
  <c r="AO148" i="1"/>
  <c r="H98" i="4" s="1"/>
  <c r="E99" i="4"/>
  <c r="AM149" i="1"/>
  <c r="F99" i="4" s="1"/>
  <c r="AO150" i="1"/>
  <c r="H100" i="4" s="1"/>
  <c r="E101" i="4"/>
  <c r="AM151" i="1"/>
  <c r="F101" i="4" s="1"/>
  <c r="AO56" i="1"/>
  <c r="H36" i="4" s="1"/>
  <c r="AO57" i="1"/>
  <c r="H37" i="4" s="1"/>
  <c r="AO60" i="1"/>
  <c r="H40" i="4" s="1"/>
  <c r="AO61" i="1"/>
  <c r="H41" i="4" s="1"/>
  <c r="AO64" i="1"/>
  <c r="H44" i="4" s="1"/>
  <c r="AO65" i="1"/>
  <c r="H45" i="4" s="1"/>
  <c r="AO67" i="1"/>
  <c r="H47" i="4" s="1"/>
  <c r="AO68" i="1"/>
  <c r="H48" i="4" s="1"/>
  <c r="AO71" i="1"/>
  <c r="H51" i="4" s="1"/>
  <c r="AS7" i="1"/>
  <c r="AP8" i="1"/>
  <c r="I3" i="4" s="1"/>
  <c r="AM7" i="1"/>
  <c r="F2" i="4" s="1"/>
  <c r="AO7" i="1"/>
  <c r="H2" i="4" s="1"/>
  <c r="AM8" i="1"/>
  <c r="F3" i="4" s="1"/>
  <c r="AO8" i="1"/>
  <c r="H3" i="4" s="1"/>
  <c r="AM9" i="1"/>
  <c r="F4" i="4" s="1"/>
  <c r="AO9" i="1"/>
  <c r="H4" i="4" s="1"/>
  <c r="AM10" i="1"/>
  <c r="F5" i="4" s="1"/>
  <c r="AO10" i="1"/>
  <c r="H5" i="4" s="1"/>
  <c r="AM11" i="1"/>
  <c r="F6" i="4" s="1"/>
  <c r="AO11" i="1"/>
  <c r="H6" i="4" s="1"/>
  <c r="AM12" i="1"/>
  <c r="F7" i="4" s="1"/>
  <c r="AO12" i="1"/>
  <c r="H7" i="4" s="1"/>
  <c r="AM13" i="1"/>
  <c r="F8" i="4" s="1"/>
  <c r="AO13" i="1"/>
  <c r="H8" i="4" s="1"/>
  <c r="AM14" i="1"/>
  <c r="F9" i="4" s="1"/>
  <c r="AO14" i="1"/>
  <c r="H9" i="4" s="1"/>
  <c r="AM15" i="1"/>
  <c r="F10" i="4" s="1"/>
  <c r="AO15" i="1"/>
  <c r="H10" i="4" s="1"/>
  <c r="AM16" i="1"/>
  <c r="F11" i="4" s="1"/>
  <c r="AO16" i="1"/>
  <c r="H11" i="4" s="1"/>
  <c r="AM17" i="1"/>
  <c r="F12" i="4" s="1"/>
  <c r="AO17" i="1"/>
  <c r="H12" i="4" s="1"/>
  <c r="AM18" i="1"/>
  <c r="F13" i="4" s="1"/>
  <c r="AO18" i="1"/>
  <c r="H13" i="4" s="1"/>
  <c r="AM19" i="1"/>
  <c r="F14" i="4" s="1"/>
  <c r="AO19" i="1"/>
  <c r="H14" i="4" s="1"/>
  <c r="AM20" i="1"/>
  <c r="F15" i="4" s="1"/>
  <c r="AO20" i="1"/>
  <c r="H15" i="4" s="1"/>
  <c r="AM21" i="1"/>
  <c r="F16" i="4" s="1"/>
  <c r="AO21" i="1"/>
  <c r="H16" i="4" s="1"/>
  <c r="AM22" i="1"/>
  <c r="F17" i="4" s="1"/>
  <c r="AO22" i="1"/>
  <c r="H17" i="4" s="1"/>
  <c r="AM23" i="1"/>
  <c r="F18" i="4" s="1"/>
  <c r="AO23" i="1"/>
  <c r="H18" i="4" s="1"/>
  <c r="AM24" i="1"/>
  <c r="F19" i="4" s="1"/>
  <c r="AO24" i="1"/>
  <c r="H19" i="4" s="1"/>
  <c r="AM25" i="1"/>
  <c r="F20" i="4" s="1"/>
  <c r="AO25" i="1"/>
  <c r="H20" i="4" s="1"/>
  <c r="AM26" i="1"/>
  <c r="F21" i="4" s="1"/>
  <c r="AO26" i="1"/>
  <c r="H21" i="4" s="1"/>
  <c r="AM27" i="1"/>
  <c r="F22" i="4" s="1"/>
  <c r="AO27" i="1"/>
  <c r="H22" i="4" s="1"/>
  <c r="AM28" i="1"/>
  <c r="F23" i="4" s="1"/>
  <c r="AO28" i="1"/>
  <c r="H23" i="4" s="1"/>
  <c r="AM29" i="1"/>
  <c r="F24" i="4" s="1"/>
  <c r="AO29" i="1"/>
  <c r="H24" i="4" s="1"/>
  <c r="AM30" i="1"/>
  <c r="F25" i="4" s="1"/>
  <c r="AO30" i="1"/>
  <c r="H25" i="4" s="1"/>
  <c r="AM31" i="1"/>
  <c r="F26" i="4" s="1"/>
  <c r="AO31" i="1"/>
  <c r="H26" i="4" s="1"/>
  <c r="AM47" i="1"/>
  <c r="F27" i="4" s="1"/>
  <c r="AO47" i="1"/>
  <c r="H27" i="4" s="1"/>
  <c r="AM48" i="1"/>
  <c r="F28" i="4" s="1"/>
  <c r="AO48" i="1"/>
  <c r="H28" i="4" s="1"/>
  <c r="AM49" i="1"/>
  <c r="F29" i="4" s="1"/>
  <c r="AO49" i="1"/>
  <c r="H29" i="4" s="1"/>
  <c r="AM50" i="1"/>
  <c r="F30" i="4" s="1"/>
  <c r="AO50" i="1"/>
  <c r="H30" i="4" s="1"/>
  <c r="AM51" i="1"/>
  <c r="F31" i="4" s="1"/>
  <c r="AO51" i="1"/>
  <c r="H31" i="4" s="1"/>
  <c r="AM52" i="1"/>
  <c r="F32" i="4" s="1"/>
  <c r="AO52" i="1"/>
  <c r="H32" i="4" s="1"/>
  <c r="AM53" i="1"/>
  <c r="F33" i="4" s="1"/>
  <c r="E53" i="4"/>
  <c r="AO88" i="1"/>
  <c r="H53" i="4" s="1"/>
  <c r="AM88" i="1"/>
  <c r="F53" i="4" s="1"/>
  <c r="AP88" i="1"/>
  <c r="I53" i="4" s="1"/>
  <c r="AS88" i="1"/>
  <c r="E55" i="4"/>
  <c r="AO90" i="1"/>
  <c r="H55" i="4" s="1"/>
  <c r="AM90" i="1"/>
  <c r="F55" i="4" s="1"/>
  <c r="AP90" i="1"/>
  <c r="I55" i="4" s="1"/>
  <c r="AS90" i="1"/>
  <c r="E57" i="4"/>
  <c r="AO92" i="1"/>
  <c r="H57" i="4" s="1"/>
  <c r="AM92" i="1"/>
  <c r="F57" i="4" s="1"/>
  <c r="AP92" i="1"/>
  <c r="I57" i="4" s="1"/>
  <c r="AS92" i="1"/>
  <c r="E59" i="4"/>
  <c r="AO94" i="1"/>
  <c r="H59" i="4" s="1"/>
  <c r="AM94" i="1"/>
  <c r="F59" i="4" s="1"/>
  <c r="AP94" i="1"/>
  <c r="I59" i="4" s="1"/>
  <c r="AS94" i="1"/>
  <c r="E61" i="4"/>
  <c r="AO96" i="1"/>
  <c r="H61" i="4" s="1"/>
  <c r="AM96" i="1"/>
  <c r="F61" i="4" s="1"/>
  <c r="AP96" i="1"/>
  <c r="I61" i="4" s="1"/>
  <c r="AS96" i="1"/>
  <c r="AN7" i="1"/>
  <c r="G2" i="4" s="1"/>
  <c r="AP7" i="1"/>
  <c r="I2" i="4" s="1"/>
  <c r="AN8" i="1"/>
  <c r="G3" i="4" s="1"/>
  <c r="AS8" i="1"/>
  <c r="AN9" i="1"/>
  <c r="G4" i="4" s="1"/>
  <c r="AP9" i="1"/>
  <c r="I4" i="4" s="1"/>
  <c r="AS9" i="1"/>
  <c r="AN10" i="1"/>
  <c r="G5" i="4" s="1"/>
  <c r="AP10" i="1"/>
  <c r="I5" i="4" s="1"/>
  <c r="AS10" i="1"/>
  <c r="AN11" i="1"/>
  <c r="G6" i="4" s="1"/>
  <c r="AP11" i="1"/>
  <c r="I6" i="4" s="1"/>
  <c r="AS11" i="1"/>
  <c r="AN12" i="1"/>
  <c r="G7" i="4" s="1"/>
  <c r="AP12" i="1"/>
  <c r="I7" i="4" s="1"/>
  <c r="AS12" i="1"/>
  <c r="AN13" i="1"/>
  <c r="G8" i="4" s="1"/>
  <c r="AP13" i="1"/>
  <c r="I8" i="4" s="1"/>
  <c r="AS13" i="1"/>
  <c r="AN14" i="1"/>
  <c r="G9" i="4" s="1"/>
  <c r="AP14" i="1"/>
  <c r="I9" i="4" s="1"/>
  <c r="AS14" i="1"/>
  <c r="AN15" i="1"/>
  <c r="G10" i="4" s="1"/>
  <c r="AP15" i="1"/>
  <c r="I10" i="4" s="1"/>
  <c r="AS15" i="1"/>
  <c r="AN16" i="1"/>
  <c r="G11" i="4" s="1"/>
  <c r="AP16" i="1"/>
  <c r="I11" i="4" s="1"/>
  <c r="AS16" i="1"/>
  <c r="AN17" i="1"/>
  <c r="G12" i="4" s="1"/>
  <c r="AP17" i="1"/>
  <c r="I12" i="4" s="1"/>
  <c r="AS17" i="1"/>
  <c r="AN18" i="1"/>
  <c r="G13" i="4" s="1"/>
  <c r="AP18" i="1"/>
  <c r="I13" i="4" s="1"/>
  <c r="AS18" i="1"/>
  <c r="AN19" i="1"/>
  <c r="G14" i="4" s="1"/>
  <c r="AP19" i="1"/>
  <c r="I14" i="4" s="1"/>
  <c r="AS19" i="1"/>
  <c r="AN20" i="1"/>
  <c r="G15" i="4" s="1"/>
  <c r="AP20" i="1"/>
  <c r="I15" i="4" s="1"/>
  <c r="AS20" i="1"/>
  <c r="AN21" i="1"/>
  <c r="G16" i="4" s="1"/>
  <c r="AP21" i="1"/>
  <c r="I16" i="4" s="1"/>
  <c r="AS21" i="1"/>
  <c r="AN22" i="1"/>
  <c r="G17" i="4" s="1"/>
  <c r="AP22" i="1"/>
  <c r="I17" i="4" s="1"/>
  <c r="AS22" i="1"/>
  <c r="AN23" i="1"/>
  <c r="G18" i="4" s="1"/>
  <c r="AP23" i="1"/>
  <c r="I18" i="4" s="1"/>
  <c r="AS23" i="1"/>
  <c r="AN24" i="1"/>
  <c r="G19" i="4" s="1"/>
  <c r="AP24" i="1"/>
  <c r="I19" i="4" s="1"/>
  <c r="AS24" i="1"/>
  <c r="AN25" i="1"/>
  <c r="G20" i="4" s="1"/>
  <c r="AP25" i="1"/>
  <c r="I20" i="4" s="1"/>
  <c r="AS25" i="1"/>
  <c r="AN26" i="1"/>
  <c r="G21" i="4" s="1"/>
  <c r="AP26" i="1"/>
  <c r="I21" i="4" s="1"/>
  <c r="AS26" i="1"/>
  <c r="AN27" i="1"/>
  <c r="G22" i="4" s="1"/>
  <c r="AP27" i="1"/>
  <c r="I22" i="4" s="1"/>
  <c r="AS27" i="1"/>
  <c r="AN28" i="1"/>
  <c r="G23" i="4" s="1"/>
  <c r="AP28" i="1"/>
  <c r="I23" i="4" s="1"/>
  <c r="AS28" i="1"/>
  <c r="AN29" i="1"/>
  <c r="G24" i="4" s="1"/>
  <c r="AP29" i="1"/>
  <c r="I24" i="4" s="1"/>
  <c r="AS29" i="1"/>
  <c r="AN30" i="1"/>
  <c r="G25" i="4" s="1"/>
  <c r="AP30" i="1"/>
  <c r="I25" i="4" s="1"/>
  <c r="AS30" i="1"/>
  <c r="AN31" i="1"/>
  <c r="G26" i="4" s="1"/>
  <c r="AP31" i="1"/>
  <c r="I26" i="4" s="1"/>
  <c r="AS31" i="1"/>
  <c r="AN47" i="1"/>
  <c r="G27" i="4" s="1"/>
  <c r="AP47" i="1"/>
  <c r="I27" i="4" s="1"/>
  <c r="AS47" i="1"/>
  <c r="AN48" i="1"/>
  <c r="G28" i="4" s="1"/>
  <c r="AP48" i="1"/>
  <c r="I28" i="4" s="1"/>
  <c r="AS48" i="1"/>
  <c r="AN49" i="1"/>
  <c r="G29" i="4" s="1"/>
  <c r="AP49" i="1"/>
  <c r="I29" i="4" s="1"/>
  <c r="AS49" i="1"/>
  <c r="AN50" i="1"/>
  <c r="G30" i="4" s="1"/>
  <c r="AP50" i="1"/>
  <c r="I30" i="4" s="1"/>
  <c r="AS50" i="1"/>
  <c r="AN51" i="1"/>
  <c r="G31" i="4" s="1"/>
  <c r="AP51" i="1"/>
  <c r="I31" i="4" s="1"/>
  <c r="AS51" i="1"/>
  <c r="AN52" i="1"/>
  <c r="G32" i="4" s="1"/>
  <c r="AP52" i="1"/>
  <c r="I32" i="4" s="1"/>
  <c r="AS52" i="1"/>
  <c r="E33" i="4"/>
  <c r="AS53" i="1"/>
  <c r="AP53" i="1"/>
  <c r="I33" i="4" s="1"/>
  <c r="AN53" i="1"/>
  <c r="G33" i="4" s="1"/>
  <c r="E52" i="4"/>
  <c r="AO87" i="1"/>
  <c r="H52" i="4" s="1"/>
  <c r="AM87" i="1"/>
  <c r="F52" i="4" s="1"/>
  <c r="AP87" i="1"/>
  <c r="I52" i="4" s="1"/>
  <c r="AS87" i="1"/>
  <c r="AN88" i="1"/>
  <c r="G53" i="4" s="1"/>
  <c r="E54" i="4"/>
  <c r="AO89" i="1"/>
  <c r="H54" i="4" s="1"/>
  <c r="AM89" i="1"/>
  <c r="F54" i="4" s="1"/>
  <c r="AP89" i="1"/>
  <c r="I54" i="4" s="1"/>
  <c r="AS89" i="1"/>
  <c r="AN90" i="1"/>
  <c r="G55" i="4" s="1"/>
  <c r="E56" i="4"/>
  <c r="AO91" i="1"/>
  <c r="H56" i="4" s="1"/>
  <c r="AM91" i="1"/>
  <c r="F56" i="4" s="1"/>
  <c r="AP91" i="1"/>
  <c r="I56" i="4" s="1"/>
  <c r="AS91" i="1"/>
  <c r="AN92" i="1"/>
  <c r="G57" i="4" s="1"/>
  <c r="E58" i="4"/>
  <c r="AO93" i="1"/>
  <c r="H58" i="4" s="1"/>
  <c r="AM93" i="1"/>
  <c r="F58" i="4" s="1"/>
  <c r="AP93" i="1"/>
  <c r="I58" i="4" s="1"/>
  <c r="AS93" i="1"/>
  <c r="AN94" i="1"/>
  <c r="G59" i="4" s="1"/>
  <c r="E60" i="4"/>
  <c r="AO95" i="1"/>
  <c r="H60" i="4" s="1"/>
  <c r="AM95" i="1"/>
  <c r="F60" i="4" s="1"/>
  <c r="AP95" i="1"/>
  <c r="I60" i="4" s="1"/>
  <c r="AS95" i="1"/>
  <c r="AN96" i="1"/>
  <c r="G61" i="4" s="1"/>
  <c r="AN54" i="1"/>
  <c r="G34" i="4" s="1"/>
  <c r="AP54" i="1"/>
  <c r="I34" i="4" s="1"/>
  <c r="AS54" i="1"/>
  <c r="AN55" i="1"/>
  <c r="G35" i="4" s="1"/>
  <c r="AP55" i="1"/>
  <c r="I35" i="4" s="1"/>
  <c r="AS55" i="1"/>
  <c r="AN56" i="1"/>
  <c r="G36" i="4" s="1"/>
  <c r="AP56" i="1"/>
  <c r="I36" i="4" s="1"/>
  <c r="AS56" i="1"/>
  <c r="AN57" i="1"/>
  <c r="G37" i="4" s="1"/>
  <c r="AP57" i="1"/>
  <c r="I37" i="4" s="1"/>
  <c r="AS57" i="1"/>
  <c r="AN58" i="1"/>
  <c r="G38" i="4" s="1"/>
  <c r="AP58" i="1"/>
  <c r="I38" i="4" s="1"/>
  <c r="AS58" i="1"/>
  <c r="AN59" i="1"/>
  <c r="G39" i="4" s="1"/>
  <c r="AP59" i="1"/>
  <c r="I39" i="4" s="1"/>
  <c r="AS59" i="1"/>
  <c r="AN60" i="1"/>
  <c r="G40" i="4" s="1"/>
  <c r="AP60" i="1"/>
  <c r="I40" i="4" s="1"/>
  <c r="AS60" i="1"/>
  <c r="AN61" i="1"/>
  <c r="G41" i="4" s="1"/>
  <c r="AP61" i="1"/>
  <c r="I41" i="4" s="1"/>
  <c r="AS61" i="1"/>
  <c r="AN62" i="1"/>
  <c r="G42" i="4" s="1"/>
  <c r="AP62" i="1"/>
  <c r="I42" i="4" s="1"/>
  <c r="AS62" i="1"/>
  <c r="AN63" i="1"/>
  <c r="G43" i="4" s="1"/>
  <c r="AP63" i="1"/>
  <c r="I43" i="4" s="1"/>
  <c r="AS63" i="1"/>
  <c r="AN64" i="1"/>
  <c r="G44" i="4" s="1"/>
  <c r="AP64" i="1"/>
  <c r="I44" i="4" s="1"/>
  <c r="AS64" i="1"/>
  <c r="AN65" i="1"/>
  <c r="G45" i="4" s="1"/>
  <c r="AP65" i="1"/>
  <c r="I45" i="4" s="1"/>
  <c r="AS65" i="1"/>
  <c r="AN66" i="1"/>
  <c r="G46" i="4" s="1"/>
  <c r="AP66" i="1"/>
  <c r="I46" i="4" s="1"/>
  <c r="AS66" i="1"/>
  <c r="AN67" i="1"/>
  <c r="G47" i="4" s="1"/>
  <c r="AP67" i="1"/>
  <c r="I47" i="4" s="1"/>
  <c r="AS67" i="1"/>
  <c r="AN68" i="1"/>
  <c r="G48" i="4" s="1"/>
  <c r="AP68" i="1"/>
  <c r="I48" i="4" s="1"/>
  <c r="AS68" i="1"/>
  <c r="AN69" i="1"/>
  <c r="G49" i="4" s="1"/>
  <c r="AP69" i="1"/>
  <c r="I49" i="4" s="1"/>
  <c r="AS69" i="1"/>
  <c r="AN70" i="1"/>
  <c r="G50" i="4" s="1"/>
  <c r="AP70" i="1"/>
  <c r="I50" i="4" s="1"/>
  <c r="AS70" i="1"/>
  <c r="AN71" i="1"/>
  <c r="G51" i="4" s="1"/>
  <c r="AP71" i="1"/>
  <c r="I51" i="4" s="1"/>
  <c r="AS71" i="1"/>
  <c r="AM97" i="1"/>
  <c r="F62" i="4" s="1"/>
  <c r="AO97" i="1"/>
  <c r="H62" i="4" s="1"/>
  <c r="AM98" i="1"/>
  <c r="F63" i="4" s="1"/>
  <c r="AO98" i="1"/>
  <c r="H63" i="4" s="1"/>
  <c r="AM99" i="1"/>
  <c r="F64" i="4" s="1"/>
  <c r="AO99" i="1"/>
  <c r="H64" i="4" s="1"/>
  <c r="AM100" i="1"/>
  <c r="F65" i="4" s="1"/>
  <c r="AO100" i="1"/>
  <c r="H65" i="4" s="1"/>
  <c r="AM101" i="1"/>
  <c r="F66" i="4" s="1"/>
  <c r="AO101" i="1"/>
  <c r="H66" i="4" s="1"/>
  <c r="AM102" i="1"/>
  <c r="F67" i="4" s="1"/>
  <c r="AO102" i="1"/>
  <c r="H67" i="4" s="1"/>
  <c r="AM103" i="1"/>
  <c r="F68" i="4" s="1"/>
  <c r="AO103" i="1"/>
  <c r="H68" i="4" s="1"/>
  <c r="AM104" i="1"/>
  <c r="F69" i="4" s="1"/>
  <c r="AO104" i="1"/>
  <c r="H69" i="4" s="1"/>
  <c r="AM105" i="1"/>
  <c r="F70" i="4" s="1"/>
  <c r="AO105" i="1"/>
  <c r="H70" i="4" s="1"/>
  <c r="AM106" i="1"/>
  <c r="F71" i="4" s="1"/>
  <c r="AO106" i="1"/>
  <c r="H71" i="4" s="1"/>
  <c r="AM107" i="1"/>
  <c r="F72" i="4" s="1"/>
  <c r="AO107" i="1"/>
  <c r="H72" i="4" s="1"/>
  <c r="AM108" i="1"/>
  <c r="F73" i="4" s="1"/>
  <c r="AO108" i="1"/>
  <c r="H73" i="4" s="1"/>
  <c r="AM109" i="1"/>
  <c r="F74" i="4" s="1"/>
  <c r="AO109" i="1"/>
  <c r="H74" i="4" s="1"/>
  <c r="AM110" i="1"/>
  <c r="F75" i="4" s="1"/>
  <c r="AO110" i="1"/>
  <c r="H75" i="4" s="1"/>
  <c r="AM111" i="1"/>
  <c r="F76" i="4" s="1"/>
  <c r="AO111" i="1"/>
  <c r="H76" i="4" s="1"/>
  <c r="AN127" i="1"/>
  <c r="G77" i="4" s="1"/>
  <c r="AP127" i="1"/>
  <c r="I77" i="4" s="1"/>
  <c r="AS127" i="1"/>
  <c r="AN128" i="1"/>
  <c r="G78" i="4" s="1"/>
  <c r="AP128" i="1"/>
  <c r="I78" i="4" s="1"/>
  <c r="AS128" i="1"/>
  <c r="AN129" i="1"/>
  <c r="G79" i="4" s="1"/>
  <c r="AP129" i="1"/>
  <c r="I79" i="4" s="1"/>
  <c r="AS129" i="1"/>
  <c r="AN130" i="1"/>
  <c r="G80" i="4" s="1"/>
  <c r="AP130" i="1"/>
  <c r="I80" i="4" s="1"/>
  <c r="AS130" i="1"/>
  <c r="AN131" i="1"/>
  <c r="G81" i="4" s="1"/>
  <c r="AP131" i="1"/>
  <c r="I81" i="4" s="1"/>
  <c r="AS131" i="1"/>
  <c r="AN132" i="1"/>
  <c r="G82" i="4" s="1"/>
  <c r="AP132" i="1"/>
  <c r="I82" i="4" s="1"/>
  <c r="AS132" i="1"/>
  <c r="AN133" i="1"/>
  <c r="G83" i="4" s="1"/>
  <c r="AP133" i="1"/>
  <c r="I83" i="4" s="1"/>
  <c r="AS133" i="1"/>
  <c r="AN134" i="1"/>
  <c r="G84" i="4" s="1"/>
  <c r="AP134" i="1"/>
  <c r="I84" i="4" s="1"/>
  <c r="AS134" i="1"/>
  <c r="AN135" i="1"/>
  <c r="G85" i="4" s="1"/>
  <c r="AP135" i="1"/>
  <c r="I85" i="4" s="1"/>
  <c r="AS135" i="1"/>
  <c r="AN136" i="1"/>
  <c r="G86" i="4" s="1"/>
  <c r="AP136" i="1"/>
  <c r="I86" i="4" s="1"/>
  <c r="AS136" i="1"/>
  <c r="AN137" i="1"/>
  <c r="G87" i="4" s="1"/>
  <c r="AP137" i="1"/>
  <c r="I87" i="4" s="1"/>
  <c r="AS137" i="1"/>
  <c r="AN138" i="1"/>
  <c r="G88" i="4" s="1"/>
  <c r="AP138" i="1"/>
  <c r="I88" i="4" s="1"/>
  <c r="AS138" i="1"/>
  <c r="AN139" i="1"/>
  <c r="G89" i="4" s="1"/>
  <c r="AP139" i="1"/>
  <c r="I89" i="4" s="1"/>
  <c r="AS139" i="1"/>
  <c r="AN140" i="1"/>
  <c r="G90" i="4" s="1"/>
  <c r="AP140" i="1"/>
  <c r="I90" i="4" s="1"/>
  <c r="AS140" i="1"/>
  <c r="AN141" i="1"/>
  <c r="G91" i="4" s="1"/>
  <c r="AP141" i="1"/>
  <c r="I91" i="4" s="1"/>
  <c r="AS141" i="1"/>
  <c r="AN142" i="1"/>
  <c r="G92" i="4" s="1"/>
  <c r="AP142" i="1"/>
  <c r="I92" i="4" s="1"/>
  <c r="AS142" i="1"/>
  <c r="AN143" i="1"/>
  <c r="G93" i="4" s="1"/>
  <c r="AP143" i="1"/>
  <c r="I93" i="4" s="1"/>
  <c r="AS143" i="1"/>
  <c r="AN144" i="1"/>
  <c r="G94" i="4" s="1"/>
  <c r="AP144" i="1"/>
  <c r="I94" i="4" s="1"/>
  <c r="AS144" i="1"/>
  <c r="AN145" i="1"/>
  <c r="G95" i="4" s="1"/>
  <c r="AP145" i="1"/>
  <c r="I95" i="4" s="1"/>
  <c r="AS145" i="1"/>
  <c r="AN146" i="1"/>
  <c r="G96" i="4" s="1"/>
  <c r="AP146" i="1"/>
  <c r="I96" i="4" s="1"/>
  <c r="AS146" i="1"/>
  <c r="AN147" i="1"/>
  <c r="G97" i="4" s="1"/>
  <c r="AP147" i="1"/>
  <c r="I97" i="4" s="1"/>
  <c r="AS147" i="1"/>
  <c r="AN148" i="1"/>
  <c r="G98" i="4" s="1"/>
  <c r="AP148" i="1"/>
  <c r="I98" i="4" s="1"/>
  <c r="AS148" i="1"/>
  <c r="AN149" i="1"/>
  <c r="G99" i="4" s="1"/>
  <c r="AP149" i="1"/>
  <c r="I99" i="4" s="1"/>
  <c r="AS149" i="1"/>
  <c r="AN150" i="1"/>
  <c r="G100" i="4" s="1"/>
  <c r="AP150" i="1"/>
  <c r="I100" i="4" s="1"/>
  <c r="AS150" i="1"/>
  <c r="AN151" i="1"/>
  <c r="G101" i="4" s="1"/>
  <c r="AP151" i="1"/>
  <c r="I101" i="4" s="1"/>
  <c r="AS151" i="1"/>
  <c r="F9" i="27"/>
  <c r="F7" i="27"/>
  <c r="F8" i="27"/>
  <c r="F6" i="27"/>
  <c r="F5" i="27"/>
  <c r="F4" i="27"/>
  <c r="F3" i="27"/>
  <c r="F2" i="27"/>
  <c r="B104" i="4"/>
  <c r="J2" i="27"/>
  <c r="B106" i="4"/>
  <c r="L2" i="27"/>
  <c r="B108" i="4"/>
  <c r="H3" i="27"/>
  <c r="I3" i="27"/>
  <c r="B109" i="4"/>
  <c r="K3" i="27"/>
  <c r="B111" i="4"/>
  <c r="M3" i="27"/>
  <c r="B113" i="4"/>
  <c r="B116" i="4"/>
  <c r="J4" i="27"/>
  <c r="B118" i="4"/>
  <c r="L4" i="27"/>
  <c r="B120" i="4"/>
  <c r="H5" i="27"/>
  <c r="I5" i="27"/>
  <c r="B121" i="4"/>
  <c r="K5" i="27"/>
  <c r="B123" i="4"/>
  <c r="M5" i="27"/>
  <c r="B125" i="4"/>
  <c r="J6" i="27"/>
  <c r="B128" i="4"/>
  <c r="L6" i="27"/>
  <c r="B130" i="4"/>
  <c r="H7" i="27"/>
  <c r="B132" i="4"/>
  <c r="I7" i="27"/>
  <c r="B133" i="4"/>
  <c r="K7" i="27"/>
  <c r="B135" i="4"/>
  <c r="M7" i="27"/>
  <c r="B137" i="4"/>
  <c r="J8" i="27"/>
  <c r="B140" i="4"/>
  <c r="L8" i="27"/>
  <c r="B142" i="4"/>
  <c r="H9" i="27"/>
  <c r="B144" i="4"/>
  <c r="I9" i="27"/>
  <c r="B145" i="4"/>
  <c r="K9" i="27"/>
  <c r="B147" i="4"/>
  <c r="M9" i="27"/>
  <c r="B149" i="4"/>
  <c r="AN97" i="1"/>
  <c r="G62" i="4" s="1"/>
  <c r="AP97" i="1"/>
  <c r="I62" i="4" s="1"/>
  <c r="AS97" i="1"/>
  <c r="AN98" i="1"/>
  <c r="G63" i="4" s="1"/>
  <c r="AP98" i="1"/>
  <c r="I63" i="4" s="1"/>
  <c r="AS98" i="1"/>
  <c r="AN99" i="1"/>
  <c r="G64" i="4" s="1"/>
  <c r="AP99" i="1"/>
  <c r="I64" i="4" s="1"/>
  <c r="AS99" i="1"/>
  <c r="AN100" i="1"/>
  <c r="G65" i="4" s="1"/>
  <c r="AP100" i="1"/>
  <c r="I65" i="4" s="1"/>
  <c r="AS100" i="1"/>
  <c r="AN101" i="1"/>
  <c r="G66" i="4" s="1"/>
  <c r="AP101" i="1"/>
  <c r="I66" i="4" s="1"/>
  <c r="AS101" i="1"/>
  <c r="AN102" i="1"/>
  <c r="G67" i="4" s="1"/>
  <c r="AP102" i="1"/>
  <c r="I67" i="4" s="1"/>
  <c r="AS102" i="1"/>
  <c r="AN103" i="1"/>
  <c r="G68" i="4" s="1"/>
  <c r="AP103" i="1"/>
  <c r="I68" i="4" s="1"/>
  <c r="AS103" i="1"/>
  <c r="AN104" i="1"/>
  <c r="G69" i="4" s="1"/>
  <c r="AP104" i="1"/>
  <c r="I69" i="4" s="1"/>
  <c r="AS104" i="1"/>
  <c r="AN105" i="1"/>
  <c r="G70" i="4" s="1"/>
  <c r="AP105" i="1"/>
  <c r="I70" i="4" s="1"/>
  <c r="AS105" i="1"/>
  <c r="AN106" i="1"/>
  <c r="G71" i="4" s="1"/>
  <c r="AP106" i="1"/>
  <c r="I71" i="4" s="1"/>
  <c r="AS106" i="1"/>
  <c r="AN107" i="1"/>
  <c r="G72" i="4" s="1"/>
  <c r="AP107" i="1"/>
  <c r="I72" i="4" s="1"/>
  <c r="AS107" i="1"/>
  <c r="AN108" i="1"/>
  <c r="G73" i="4" s="1"/>
  <c r="AP108" i="1"/>
  <c r="I73" i="4" s="1"/>
  <c r="AS108" i="1"/>
  <c r="AN109" i="1"/>
  <c r="G74" i="4" s="1"/>
  <c r="AP109" i="1"/>
  <c r="I74" i="4" s="1"/>
  <c r="AS109" i="1"/>
  <c r="AN110" i="1"/>
  <c r="G75" i="4" s="1"/>
  <c r="AP110" i="1"/>
  <c r="I75" i="4" s="1"/>
  <c r="AS110" i="1"/>
  <c r="AN111" i="1"/>
  <c r="G76" i="4" s="1"/>
  <c r="AP111" i="1"/>
  <c r="I76" i="4" s="1"/>
  <c r="AS111" i="1"/>
  <c r="Y4" i="18"/>
  <c r="B102" i="4"/>
  <c r="H2" i="27"/>
  <c r="I2" i="27"/>
  <c r="B103" i="4"/>
  <c r="K2" i="27"/>
  <c r="B105" i="4"/>
  <c r="M2" i="27"/>
  <c r="B107" i="4"/>
  <c r="B110" i="4"/>
  <c r="J3" i="27"/>
  <c r="B112" i="4"/>
  <c r="L3" i="27"/>
  <c r="B114" i="4"/>
  <c r="H4" i="27"/>
  <c r="I4" i="27"/>
  <c r="B115" i="4"/>
  <c r="K4" i="27"/>
  <c r="B117" i="4"/>
  <c r="M4" i="27"/>
  <c r="B119" i="4"/>
  <c r="B122" i="4"/>
  <c r="J5" i="27"/>
  <c r="B124" i="4"/>
  <c r="L5" i="27"/>
  <c r="H6" i="27"/>
  <c r="B126" i="4"/>
  <c r="B127" i="4"/>
  <c r="I6" i="27"/>
  <c r="B129" i="4"/>
  <c r="K6" i="27"/>
  <c r="B131" i="4"/>
  <c r="M6" i="27"/>
  <c r="J7" i="27"/>
  <c r="B134" i="4"/>
  <c r="L7" i="27"/>
  <c r="B136" i="4"/>
  <c r="H8" i="27"/>
  <c r="B138" i="4"/>
  <c r="B139" i="4"/>
  <c r="I8" i="27"/>
  <c r="B141" i="4"/>
  <c r="K8" i="27"/>
  <c r="B143" i="4"/>
  <c r="M8" i="27"/>
  <c r="J9" i="27"/>
  <c r="B146" i="4"/>
  <c r="L9" i="27"/>
  <c r="B148" i="4"/>
  <c r="F26" i="28"/>
  <c r="C60" i="4" l="1"/>
  <c r="C98" i="4"/>
  <c r="C90" i="4"/>
  <c r="C82" i="4"/>
  <c r="C76" i="4"/>
  <c r="C74" i="4"/>
  <c r="C72" i="4"/>
  <c r="C70" i="4"/>
  <c r="C68" i="4"/>
  <c r="C66" i="4"/>
  <c r="C64" i="4"/>
  <c r="C62" i="4"/>
  <c r="C57" i="4"/>
  <c r="C53" i="4"/>
  <c r="C27" i="4"/>
  <c r="C59" i="4"/>
  <c r="C58" i="4"/>
  <c r="C56" i="4"/>
  <c r="C55" i="4"/>
  <c r="C94" i="4"/>
  <c r="C86" i="4"/>
  <c r="C78" i="4"/>
  <c r="C75" i="4"/>
  <c r="C73" i="4"/>
  <c r="C71" i="4"/>
  <c r="C69" i="4"/>
  <c r="C67" i="4"/>
  <c r="C65" i="4"/>
  <c r="C63" i="4"/>
  <c r="C61" i="4"/>
  <c r="C54" i="4"/>
  <c r="C2" i="4"/>
  <c r="C101" i="4"/>
  <c r="C100" i="4"/>
  <c r="C99" i="4"/>
  <c r="C97" i="4"/>
  <c r="C96" i="4"/>
  <c r="C95" i="4"/>
  <c r="C93" i="4"/>
  <c r="C92" i="4"/>
  <c r="C91" i="4"/>
  <c r="C89" i="4"/>
  <c r="C88" i="4"/>
  <c r="C87" i="4"/>
  <c r="C85" i="4"/>
  <c r="C84" i="4"/>
  <c r="C83" i="4"/>
  <c r="C81" i="4"/>
  <c r="C80" i="4"/>
  <c r="C79" i="4"/>
  <c r="C77" i="4"/>
  <c r="E8" i="27"/>
  <c r="E6" i="27"/>
  <c r="E5" i="27"/>
  <c r="E4" i="27"/>
  <c r="E3" i="27"/>
  <c r="E2" i="27"/>
  <c r="E9" i="27"/>
  <c r="E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soshiis</author>
    <author>MSATO</author>
  </authors>
  <commentList>
    <comment ref="AN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Ａｔｈｌｅ３２用データ作成者が入力してください
</t>
        </r>
      </text>
    </comment>
    <comment ref="G5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5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O6" authorId="1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R6" authorId="1" shapeId="0" xr:uid="{00000000-0006-0000-0000-000005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T6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他県の場合はリストから選択して修正してください。（初期値は「山形」になっています。）
</t>
        </r>
      </text>
    </comment>
    <comment ref="F39" authorId="1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学校名・所属名を入力してください。</t>
        </r>
      </text>
    </comment>
    <comment ref="G45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45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5" authorId="1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85" authorId="1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25" authorId="1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25" authorId="1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１人につき１行を使用してください。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MSATO</author>
  </authors>
  <commentList>
    <comment ref="D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同一種目に２チーム以上エントリーする場合は、リストから選択して入力してください。
</t>
        </r>
      </text>
    </comment>
    <comment ref="AB6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E6" authorId="0" shapeId="0" xr:uid="{00000000-0006-0000-0100-000003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G6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他県の場合はリストから選択して修正してください。（初期値は「山形」になっています。）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B33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E33" authorId="0" shapeId="0" xr:uid="{00000000-0006-0000-0100-000006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B60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E60" authorId="0" shapeId="0" xr:uid="{00000000-0006-0000-0100-000008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B87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E87" authorId="0" shapeId="0" xr:uid="{00000000-0006-0000-0100-00000A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MSATO</author>
  </authors>
  <commentList>
    <comment ref="E1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>同一種目に複数チームがエントリーしている場合は適宜、リレーチームのDBを修正してください。</t>
        </r>
      </text>
    </comment>
  </commentList>
</comments>
</file>

<file path=xl/sharedStrings.xml><?xml version="1.0" encoding="utf-8"?>
<sst xmlns="http://schemas.openxmlformats.org/spreadsheetml/2006/main" count="2806" uniqueCount="1410">
  <si>
    <t>所属・学校名</t>
    <rPh sb="0" eb="2">
      <t>ショゾク</t>
    </rPh>
    <rPh sb="3" eb="5">
      <t>ガッコウ</t>
    </rPh>
    <rPh sb="5" eb="6">
      <t>メイ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</si>
  <si>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</si>
  <si>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</si>
  <si>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</si>
  <si>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</si>
  <si>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</si>
  <si>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備考</t>
    <rPh sb="0" eb="2">
      <t>ビコウ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</si>
  <si>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</si>
  <si>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</si>
  <si>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公認最高記録</t>
    <rPh sb="0" eb="2">
      <t>コウニン</t>
    </rPh>
    <rPh sb="2" eb="4">
      <t>サイコウ</t>
    </rPh>
    <rPh sb="4" eb="6">
      <t>キロク</t>
    </rPh>
    <phoneticPr fontId="1"/>
  </si>
  <si>
    <t>ﾌﾘｶﾞﾅ</t>
    <phoneticPr fontId="1"/>
  </si>
  <si>
    <t>漢字・ほか</t>
    <rPh sb="0" eb="2">
      <t>カンジ</t>
    </rPh>
    <phoneticPr fontId="1"/>
  </si>
  <si>
    <t>所属電話番号</t>
    <rPh sb="0" eb="2">
      <t>ショゾク</t>
    </rPh>
    <rPh sb="2" eb="4">
      <t>デンワ</t>
    </rPh>
    <rPh sb="4" eb="6">
      <t>バンゴウ</t>
    </rPh>
    <phoneticPr fontId="1"/>
  </si>
  <si>
    <t>連絡用
e-mailアドレス</t>
    <phoneticPr fontId="1"/>
  </si>
  <si>
    <t>印</t>
    <rPh sb="0" eb="1">
      <t>イン</t>
    </rPh>
    <phoneticPr fontId="1"/>
  </si>
  <si>
    <t>上記の者は健康であるので、出場することを認める</t>
    <rPh sb="0" eb="2">
      <t>ジョウキ</t>
    </rPh>
    <rPh sb="3" eb="4">
      <t>モノ</t>
    </rPh>
    <rPh sb="5" eb="7">
      <t>ケンコウ</t>
    </rPh>
    <rPh sb="13" eb="15">
      <t>シュツジョウ</t>
    </rPh>
    <rPh sb="20" eb="21">
      <t>ミト</t>
    </rPh>
    <phoneticPr fontId="1"/>
  </si>
  <si>
    <t>問合先電話番号
(携帯電話等)</t>
    <rPh sb="0" eb="2">
      <t>トイアワ</t>
    </rPh>
    <rPh sb="2" eb="3">
      <t>サキ</t>
    </rPh>
    <rPh sb="3" eb="5">
      <t>デンワ</t>
    </rPh>
    <rPh sb="5" eb="7">
      <t>バンゴウ</t>
    </rPh>
    <rPh sb="9" eb="11">
      <t>ケイタイ</t>
    </rPh>
    <rPh sb="11" eb="13">
      <t>デンワ</t>
    </rPh>
    <rPh sb="13" eb="14">
      <t>トウ</t>
    </rPh>
    <phoneticPr fontId="1"/>
  </si>
  <si>
    <t>校 長</t>
    <rPh sb="0" eb="1">
      <t>コウ</t>
    </rPh>
    <rPh sb="2" eb="3">
      <t>チョウ</t>
    </rPh>
    <phoneticPr fontId="1"/>
  </si>
  <si>
    <t>DB</t>
    <phoneticPr fontId="1"/>
  </si>
  <si>
    <t>記録</t>
    <rPh sb="0" eb="2">
      <t>キロク</t>
    </rPh>
    <phoneticPr fontId="1"/>
  </si>
  <si>
    <t>S1</t>
    <phoneticPr fontId="1"/>
  </si>
  <si>
    <t>ZK</t>
    <phoneticPr fontId="1"/>
  </si>
  <si>
    <t>N1</t>
    <phoneticPr fontId="1"/>
  </si>
  <si>
    <t>N2</t>
    <phoneticPr fontId="1"/>
  </si>
  <si>
    <t>MC</t>
    <phoneticPr fontId="1"/>
  </si>
  <si>
    <t>KC</t>
  </si>
  <si>
    <t>N1</t>
  </si>
  <si>
    <t>団体名略称</t>
  </si>
  <si>
    <t>団体名フリガナ</t>
  </si>
  <si>
    <t>米沢市陸協</t>
  </si>
  <si>
    <t>ﾖﾈｻﾞﾜｼﾘｸｼﾞｮｳｷｮｳｷﾞｷｮｳｶｲ</t>
  </si>
  <si>
    <t>南陽東置賜陸協</t>
  </si>
  <si>
    <t>ﾅﾝﾖｳﾋｶﾞｼｵｷﾀﾏﾁｸﾘｸｼﾞｮｳｷｮｳｷﾞｷｮｳｶｲ</t>
  </si>
  <si>
    <t>ﾆｼｵｷﾀﾏﾁｸﾘｸｼﾞｮｳｷｮｳｷﾞｷｮｳｶｲ</t>
  </si>
  <si>
    <t>協同薬品</t>
  </si>
  <si>
    <t>ｷｮｳﾄﾞｳﾔｸﾋﾝﾘｸｼﾞｮｳﾁｮｳｷｮﾘﾌﾞ</t>
  </si>
  <si>
    <t>上山市陸協</t>
  </si>
  <si>
    <t>ｶﾐﾉﾔﾏｼﾘｸｼﾞｮｳｷｮｳｷﾞｷｮｳｶｲ</t>
  </si>
  <si>
    <t>山形市陸協</t>
  </si>
  <si>
    <t>ﾃﾝﾄﾞｳｼﾘｸｼﾞｮｳｷｮｳｷﾞｷｮｳｶｲ</t>
  </si>
  <si>
    <t>ﾆｼﾑﾗﾔﾏﾁｸﾘｸｼﾞｮｳｷｮｳｷﾞｷｮｳｶｲ</t>
  </si>
  <si>
    <t>ｷﾀﾑﾗﾔﾏﾁｸﾘｸｼﾞｮｳｷｮｳｷﾞｷｮｳｶｲ</t>
  </si>
  <si>
    <t>鶴岡市陸協</t>
  </si>
  <si>
    <t>ﾂﾙｵｶｼﾘｸｼﾞｮｳｷｮｳｷﾞｷｮｳｶｲ</t>
  </si>
  <si>
    <t>ｼｮｳﾅｲｴｰｼｰ</t>
  </si>
  <si>
    <t>酒田市陸協</t>
  </si>
  <si>
    <t>ｻｶﾀｼﾘｸｼﾞｮｳｷｮｳｷﾞｷｮｳｶｲ</t>
  </si>
  <si>
    <t>神町自衛隊</t>
  </si>
  <si>
    <t>ｼﾞﾝﾏﾁｼﾞｴｲﾀｲ</t>
  </si>
  <si>
    <t>NPOﾔﾏｶﾞﾀﾃｨｴﾌｼｰ</t>
  </si>
  <si>
    <t>山形市役所</t>
  </si>
  <si>
    <t>ﾔﾏｶﾞﾀｼﾔｸｼｮ</t>
  </si>
  <si>
    <t>ﾔﾏｶﾞﾀｼﾀｲｲｸｷｮｳｶｲ</t>
  </si>
  <si>
    <t>高畠ワイン</t>
  </si>
  <si>
    <t>ﾀｶﾊﾀﾜｲﾝ</t>
  </si>
  <si>
    <t>新庄地区陸協</t>
  </si>
  <si>
    <t>ｼﾝｼﾞｮｳﾁｸﾘｸｼﾞｮｳｷｮｳｷﾞｷｮｳｶｲ</t>
  </si>
  <si>
    <t>ｽﾏｯｸ</t>
  </si>
  <si>
    <t>日新製薬</t>
  </si>
  <si>
    <t>ﾆｯｼﾝｾｲﾔｸ</t>
  </si>
  <si>
    <t>ﾑﾗﾔﾏｱｽﾚﾁｯｸｸﾗﾌﾞ</t>
  </si>
  <si>
    <t>ﾔﾏｶﾞﾀﾉｳｷﾞｮｳｷｮｳﾄﾞｳｸﾐｱｲ</t>
  </si>
  <si>
    <t>ｸﾉﾘｱｽﾘｰﾄｸﾗﾌﾞ</t>
  </si>
  <si>
    <t>ｽﾎﾟｰﾂﾔﾏｶﾞﾀﾆｼﾞｭｳｲﾁ</t>
  </si>
  <si>
    <t>山形大</t>
  </si>
  <si>
    <t>ﾔﾏｶﾞﾀﾀﾞｲｶﾞｸ</t>
  </si>
  <si>
    <t>ﾄｳﾎｸｺｳｴｷﾌﾞﾝｶﾀﾞｲｶﾞｸ</t>
  </si>
  <si>
    <t>東北文教大</t>
  </si>
  <si>
    <t>ﾄｳﾎｸﾌﾞﾝｷｮｳﾀﾞｲｶﾞｸ</t>
  </si>
  <si>
    <t>山形東高</t>
  </si>
  <si>
    <t>ﾔﾏｶﾞﾀﾋｶﾞｼｺｳｺｳ</t>
  </si>
  <si>
    <t>063102</t>
  </si>
  <si>
    <t>山形南高</t>
  </si>
  <si>
    <t>ﾔﾏｶﾞﾀﾐﾅﾐｺｳｺｳ</t>
  </si>
  <si>
    <t>063105</t>
  </si>
  <si>
    <t>山形工高</t>
  </si>
  <si>
    <t>ﾔﾏｶﾞﾀｺｳｷﾞｮｳｺｳｺｳ</t>
  </si>
  <si>
    <t>063106</t>
  </si>
  <si>
    <t>山形中央高</t>
  </si>
  <si>
    <t>ﾔﾏｶﾞﾀﾁｭｳｵｳｺｳｺｳ</t>
  </si>
  <si>
    <t>063107</t>
  </si>
  <si>
    <t>山形商高</t>
  </si>
  <si>
    <t>ﾔﾏｶﾞﾀｼﾘﾂｼｮｳｷﾞｮｳｺｳｺｳ</t>
  </si>
  <si>
    <t>天童高</t>
  </si>
  <si>
    <t>ﾃﾝﾄﾞｳｺｳｺｳ</t>
  </si>
  <si>
    <t>063111</t>
  </si>
  <si>
    <t>山辺高</t>
  </si>
  <si>
    <t>ﾔﾏﾉﾍﾞｺｳｺｳ</t>
  </si>
  <si>
    <t>063112</t>
  </si>
  <si>
    <t>寒河江高</t>
  </si>
  <si>
    <t>ｻｶﾞｴｺｳｺｳ</t>
  </si>
  <si>
    <t>063113</t>
  </si>
  <si>
    <t>寒河江工高</t>
  </si>
  <si>
    <t>ｻｶﾞｴｺｳｷﾞｮｳｺｳｺｳ</t>
  </si>
  <si>
    <t>063114</t>
  </si>
  <si>
    <t>ﾔﾁｺｳｺｳ</t>
  </si>
  <si>
    <t>上山明新館高</t>
  </si>
  <si>
    <t>ｶﾐﾉﾔﾏﾒｲｼﾝｶﾝｺｳｺｳ</t>
  </si>
  <si>
    <t>山形聾高</t>
  </si>
  <si>
    <t>山形城北高</t>
  </si>
  <si>
    <t>ﾔﾏｶﾞﾀｼﾞｮｳﾎｸｺｳｺｳ</t>
  </si>
  <si>
    <t>063502</t>
  </si>
  <si>
    <t>山形学院高</t>
  </si>
  <si>
    <t>ﾔﾏｶﾞﾀｶﾞｸｲﾝｺｳｺｳ</t>
  </si>
  <si>
    <t>063503</t>
  </si>
  <si>
    <t>日大山形高</t>
  </si>
  <si>
    <t>ﾆﾎﾝﾀﾞｲｶﾞｸﾔﾏｶﾞﾀｺｳｺｳ</t>
  </si>
  <si>
    <t>063504</t>
  </si>
  <si>
    <t>山形明正高</t>
  </si>
  <si>
    <t>ﾔﾏｶﾞﾀﾒｲｾｲｺｳｺｳ</t>
  </si>
  <si>
    <t>063505</t>
  </si>
  <si>
    <t>ﾔﾏｶﾞﾀﾃﾞﾝﾊﾟｺｳｷﾞｮｳｺｳｺｳ</t>
  </si>
  <si>
    <t>063506</t>
  </si>
  <si>
    <t>063507</t>
  </si>
  <si>
    <t>東海大山形高</t>
  </si>
  <si>
    <t>ﾄｳｶｲﾀﾞｲｶﾞｸﾔﾏｶﾞﾀｺｳｺｳ</t>
  </si>
  <si>
    <t>063118</t>
  </si>
  <si>
    <t>村山産高</t>
  </si>
  <si>
    <t>ｹﾝﾘﾂﾑﾗﾔﾏｻﾝｷﾞｮｳｺｳｺｳ</t>
  </si>
  <si>
    <t>北村山高</t>
  </si>
  <si>
    <t>ｷﾀﾑﾗﾔﾏｺｳｺｳ</t>
  </si>
  <si>
    <t>063123</t>
  </si>
  <si>
    <t>神室産高</t>
  </si>
  <si>
    <t>ｼﾝｼﾞｮｳｶﾑﾛｻﾝｷﾞｮｳｺｳｺｳ</t>
  </si>
  <si>
    <t>063122</t>
  </si>
  <si>
    <t>新庄南高</t>
  </si>
  <si>
    <t>ｼﾝｼﾞｮｳﾐﾅﾐｺｳｺｳ</t>
  </si>
  <si>
    <t>新庄北高</t>
  </si>
  <si>
    <t>ｼﾝｼﾞｮｳｷﾀｺｳｺｳ</t>
  </si>
  <si>
    <t>063508</t>
  </si>
  <si>
    <t>新庄東高</t>
  </si>
  <si>
    <t>ｼﾝｼﾞｮｳﾋｶﾞｼｺｳｺｳ</t>
  </si>
  <si>
    <t>064123</t>
  </si>
  <si>
    <t>ｼﾝｼﾞｮｳｷﾀﾃｲｼﾞｾｲｺｳｺｳ</t>
  </si>
  <si>
    <t>063127</t>
  </si>
  <si>
    <t>米沢興譲館高</t>
  </si>
  <si>
    <t>ﾖﾈｻﾞﾜｺｳｼﾞｮｳｶﾝｺｳｺｳ</t>
  </si>
  <si>
    <t>063128</t>
  </si>
  <si>
    <t>米沢東高</t>
  </si>
  <si>
    <t>ﾖﾈｻﾞﾜﾋｶﾞｼｺｳｺｳ</t>
  </si>
  <si>
    <t>063509</t>
  </si>
  <si>
    <t>九里学園高</t>
  </si>
  <si>
    <t>ｸﾉﾘｶﾞｸｴﾝｺｳｺｳ</t>
  </si>
  <si>
    <t>置賜農高</t>
  </si>
  <si>
    <t>ｵｷﾀﾏﾉｳｷﾞｮｳｺｳｺｳ</t>
  </si>
  <si>
    <t>南陽高</t>
  </si>
  <si>
    <t>ﾅﾝﾖｳｺｳｺｳ</t>
  </si>
  <si>
    <t>高畠高</t>
  </si>
  <si>
    <t>ﾀｶﾊﾀｺｳｺｳ</t>
  </si>
  <si>
    <t>063135</t>
  </si>
  <si>
    <t>長井高</t>
  </si>
  <si>
    <t>ﾅｶﾞｲｺｳｺｳ</t>
  </si>
  <si>
    <t>063136</t>
  </si>
  <si>
    <t>長井工高</t>
  </si>
  <si>
    <t>ﾅｶﾞｲｺｳｷﾞｮｳｺｳｺｳ</t>
  </si>
  <si>
    <t>063138</t>
  </si>
  <si>
    <t>小国高</t>
  </si>
  <si>
    <t>ｵｸﾞﾆｺｳｺｳ</t>
  </si>
  <si>
    <t>063510</t>
  </si>
  <si>
    <t>米沢中央高</t>
  </si>
  <si>
    <t>ﾖﾈｻﾞﾜﾁｭｳｵｳｺｳｺｳ</t>
  </si>
  <si>
    <t>063137</t>
  </si>
  <si>
    <t>荒砥高</t>
  </si>
  <si>
    <t>ｱﾗﾄｺｳｺｳ</t>
  </si>
  <si>
    <t>063129</t>
  </si>
  <si>
    <t>063139</t>
  </si>
  <si>
    <t>鶴岡南高</t>
  </si>
  <si>
    <t>ﾂﾙｵｶﾐﾅﾐｺｳｺｳ</t>
  </si>
  <si>
    <t>鶴岡中央高</t>
  </si>
  <si>
    <t>ﾂﾙｵｶﾁｭｳｵｳｺｳｺｳ</t>
  </si>
  <si>
    <t>063141</t>
  </si>
  <si>
    <t>鶴岡工高</t>
  </si>
  <si>
    <t>ﾂﾙｵｶｺｳｷﾞｮｳｺｳｺｳ</t>
  </si>
  <si>
    <t>加茂水産高</t>
  </si>
  <si>
    <t>ｶﾓｽｲｻﾝｺｳｺｳ</t>
  </si>
  <si>
    <t>庄内総合高</t>
  </si>
  <si>
    <t>ｼｮｳﾅｲｿｳｺﾞｳｺｳｺｳ</t>
  </si>
  <si>
    <t>鶴岡東高</t>
  </si>
  <si>
    <t>ﾂﾙｵｶﾋｶﾞｼｺｳｺｳ</t>
  </si>
  <si>
    <t>鶴岡高専</t>
  </si>
  <si>
    <t>ﾂﾙｵｶｺｳｾﾝ</t>
  </si>
  <si>
    <t>064125</t>
  </si>
  <si>
    <t>ﾂﾙｵｶﾐﾅﾐﾂｳｼﾝｾｲｺｳｺｳ</t>
  </si>
  <si>
    <t>遊佐高</t>
  </si>
  <si>
    <t>ﾕｻﾞｺｳｺｳ</t>
  </si>
  <si>
    <t>酒田光陵高</t>
  </si>
  <si>
    <t>ｻｶﾀｺｳﾘｮｳｺｳｺｳ</t>
  </si>
  <si>
    <t>酒田西高</t>
  </si>
  <si>
    <t>ｻｶﾀﾆｼｺｳｺｳ</t>
  </si>
  <si>
    <t>酒田東高</t>
  </si>
  <si>
    <t>ｻｶﾀﾋｶﾞｼｺｳｺｳ</t>
  </si>
  <si>
    <t>063515</t>
  </si>
  <si>
    <t>酒田南高</t>
  </si>
  <si>
    <t>ｻｶﾀﾐﾅﾐｺｳｺｳ</t>
  </si>
  <si>
    <t>063514</t>
  </si>
  <si>
    <t>天真学園高</t>
  </si>
  <si>
    <t>ﾃﾝｼﾝｶﾞｸｴﾝｺｳｺｳ</t>
  </si>
  <si>
    <t>064124</t>
  </si>
  <si>
    <t>ｶｼﾞｮｳｶﾞｸｴﾝｺｳｺｳ</t>
  </si>
  <si>
    <t>064122</t>
  </si>
  <si>
    <t>ｶｼﾞｮｳｶﾞｸｴﾝﾖﾝﾌﾞｺｳｺｳ</t>
  </si>
  <si>
    <t>065247</t>
  </si>
  <si>
    <t>米沢一中</t>
  </si>
  <si>
    <t>ﾖﾈｻﾞﾜｼﾘﾂﾀﾞｲｲﾁﾁｭｳｶﾞｯｺｳ</t>
  </si>
  <si>
    <t>065248</t>
  </si>
  <si>
    <t>065249</t>
  </si>
  <si>
    <t>065250</t>
  </si>
  <si>
    <t>065251</t>
  </si>
  <si>
    <t>065252</t>
  </si>
  <si>
    <t>065253</t>
  </si>
  <si>
    <t>065256</t>
  </si>
  <si>
    <t>065254</t>
  </si>
  <si>
    <t>ﾅﾝﾖｳｼﾘﾂｱｶﾕﾁｭｳｶﾞｯｺｳ</t>
  </si>
  <si>
    <t>065259</t>
  </si>
  <si>
    <t>川西中</t>
  </si>
  <si>
    <t>ｶﾜﾆｼﾁｮｳﾘﾂｶﾜﾆｼﾁｭｳｶﾞｯｺｳ</t>
  </si>
  <si>
    <t>065258</t>
  </si>
  <si>
    <t>065257</t>
  </si>
  <si>
    <t>065255</t>
  </si>
  <si>
    <t>ﾅﾝﾖｳｼﾘﾂﾐﾔｳﾁﾁｭｳｶﾞｯｺｳ</t>
  </si>
  <si>
    <t>065260</t>
  </si>
  <si>
    <t>長井南中</t>
  </si>
  <si>
    <t>ﾅｶﾞｲｼﾘﾂﾅｶﾞｲﾐﾅﾐﾁｭｳｶﾞｯｺｳ</t>
  </si>
  <si>
    <t>長井北中</t>
  </si>
  <si>
    <t>ﾅｶﾞｲｼﾘﾂﾅｶﾞｲｷﾀﾁｭｳｶﾞｯｺｳ</t>
  </si>
  <si>
    <t>065265</t>
  </si>
  <si>
    <t>飯豊中</t>
  </si>
  <si>
    <t>ｲｲﾃﾞﾁｮｳﾘﾂｲｲﾃﾞﾁｭｳｶﾞｯｺｳ</t>
  </si>
  <si>
    <t>小国中</t>
  </si>
  <si>
    <t>ｵｸﾞﾆﾁｮｳﾘﾂｵｸﾞﾆﾁｭｳｶﾞｯｺｳ</t>
  </si>
  <si>
    <t>065262</t>
  </si>
  <si>
    <t>ｵｸﾞﾆﾁｮｳﾘﾂｶﾉﾐｽﾞﾁｭｳｶﾞｯｺｳ</t>
  </si>
  <si>
    <t>065217</t>
  </si>
  <si>
    <t>上山南中</t>
  </si>
  <si>
    <t>ｶﾐﾉﾔﾏｼﾘﾂﾐﾅﾐﾁｭｳｶﾞｯｺｳ</t>
  </si>
  <si>
    <t>065218</t>
  </si>
  <si>
    <t>上山北中</t>
  </si>
  <si>
    <t>ｶﾐﾉﾔﾏｼﾘﾂｷﾀﾁｭｳｶﾞｯｺｳ</t>
  </si>
  <si>
    <t>065219</t>
  </si>
  <si>
    <t>ｶﾐﾉﾔﾏｼﾘﾂﾐﾔｶﾜﾁｭｳｶﾞｯｺｳ</t>
  </si>
  <si>
    <t>山形一中</t>
  </si>
  <si>
    <t>ﾔﾏｶﾞﾀｼﾘﾂﾀﾞｲｲﾁ</t>
  </si>
  <si>
    <t>065202</t>
  </si>
  <si>
    <t>山形二中</t>
  </si>
  <si>
    <t>ﾔﾏｶﾞﾀｼﾘﾂﾀﾞｲﾆﾁｭｳｶﾞｯｺｳ</t>
  </si>
  <si>
    <t>065203</t>
  </si>
  <si>
    <t>山形三中</t>
  </si>
  <si>
    <t>ﾔﾏｶﾞﾀｼﾘｯﾀﾞｲｻﾝﾁｭｳｶﾞｯｺｳ</t>
  </si>
  <si>
    <t>065204</t>
  </si>
  <si>
    <t>山形四中</t>
  </si>
  <si>
    <t>ﾔﾏｶﾞﾀｼﾘﾂﾀﾞｲﾖﾝﾁｭｳｶﾞｯｺｳ</t>
  </si>
  <si>
    <t>065205</t>
  </si>
  <si>
    <t>山形五中</t>
  </si>
  <si>
    <t>ﾔﾏｶﾞﾀｼﾘﾂﾀﾞｲｺﾞﾁｭｳｶﾞｯｺｳ</t>
  </si>
  <si>
    <t>065206</t>
  </si>
  <si>
    <t>山形六中</t>
  </si>
  <si>
    <t>ﾔﾏｶﾞﾀｼﾘﾂﾀﾞｲﾛｸﾁｭｳｶﾞｯｺｳ</t>
  </si>
  <si>
    <t>065207</t>
  </si>
  <si>
    <t>山形七中</t>
  </si>
  <si>
    <t>ﾔﾏｶﾞﾀｼﾘﾂﾀﾞｲｼﾁﾁｭｳｶﾞｯｺｳ</t>
  </si>
  <si>
    <t>065209</t>
  </si>
  <si>
    <t>山形十中</t>
  </si>
  <si>
    <t>ﾔﾏｶﾞﾀｼﾘﾂﾀﾞｲｼﾞｭｳﾁｭｩｶﾞｯｺｳ</t>
  </si>
  <si>
    <t>065210</t>
  </si>
  <si>
    <t>ﾔﾏｶﾞﾀｼﾘﾂｶﾅｲﾁｭｳｶﾞｯｺｳ</t>
  </si>
  <si>
    <t>065212</t>
  </si>
  <si>
    <t>ﾔﾏｶﾞﾀｼﾘﾂﾔﾏﾃﾞﾗﾁｭｳｶﾞｯｺｳ</t>
  </si>
  <si>
    <t>065213</t>
  </si>
  <si>
    <t>ﾔﾏｶﾞﾀｼﾘﾂｻﾞｵｳﾀﾞｲｲﾁﾁｭｳｶﾞｯｺｳ</t>
  </si>
  <si>
    <t>065214</t>
  </si>
  <si>
    <t>ﾔﾏｶﾞﾀｼﾘﾂｻﾞｵｳﾀﾞｲﾆﾁｭｳｶﾞｯｺｳ</t>
  </si>
  <si>
    <t>065215</t>
  </si>
  <si>
    <t>山形大附中</t>
  </si>
  <si>
    <t>ﾔﾏｶﾞﾀﾀﾞｲｶﾞｸﾌｿﾞｸﾁｭｳｶﾞｯｺｳ</t>
  </si>
  <si>
    <t>065220</t>
  </si>
  <si>
    <t>天童二中</t>
  </si>
  <si>
    <t>ﾃﾝﾄﾞｳｼﾘﾂﾀﾞｲﾆﾁｭｳｶﾞｯｺｳ</t>
  </si>
  <si>
    <t>065221</t>
  </si>
  <si>
    <t>天童三中</t>
  </si>
  <si>
    <t>ﾃﾝﾄﾞｳｼﾘﾂﾀﾞｲｻﾝﾁｭｳｶﾞｯｺｳ</t>
  </si>
  <si>
    <t>065222</t>
  </si>
  <si>
    <t>天童四中</t>
  </si>
  <si>
    <t>ﾃﾝﾄﾞｳｼﾘﾂﾀﾞｲﾖﾝﾁｭｳｶﾞｯｺｳ</t>
  </si>
  <si>
    <t>065223</t>
  </si>
  <si>
    <t>山辺中</t>
  </si>
  <si>
    <t>ﾔﾏﾉﾍﾞﾁｮｳﾘﾂﾔﾏﾉﾍﾞﾁｭｳｶﾞｯｺｳ</t>
  </si>
  <si>
    <t>065224</t>
  </si>
  <si>
    <t>中山中</t>
  </si>
  <si>
    <t>ﾅｶﾔﾏﾁｮｳﾘﾂﾅｶﾔﾏﾁｭｳｶﾞｯｺｳ</t>
  </si>
  <si>
    <t>065225</t>
  </si>
  <si>
    <t>ｻｶﾞｴｼﾘﾂﾘｮｳﾄｳﾁｭｳｶﾞｯｺｳ</t>
  </si>
  <si>
    <t>065226</t>
  </si>
  <si>
    <t>ｻｶﾞｴｼﾘﾂﾘｮｳﾅﾝﾁｭｳｶﾞｯｺｳ</t>
  </si>
  <si>
    <t>065227</t>
  </si>
  <si>
    <t>ｻｶﾞｴｼﾘﾂﾘｮｳｾｲﾁｭｳｶﾞｯｺｳ</t>
  </si>
  <si>
    <t>065228</t>
  </si>
  <si>
    <t>河北中</t>
  </si>
  <si>
    <t>ｶﾎｸﾁｮｳﾘﾂｶﾎｸﾁｭｳｶﾞｯｺｳ</t>
  </si>
  <si>
    <t>065230</t>
  </si>
  <si>
    <t>大江中</t>
  </si>
  <si>
    <t>ｵｵｴﾁｮｳﾘﾂｵｵｴﾁｭｳｶﾞｯｺｳ</t>
  </si>
  <si>
    <t>065231</t>
  </si>
  <si>
    <t>ﾑﾗﾔﾏｼﾘﾂﾀﾃｵｶﾁｭｳｶﾞｯｺｳ</t>
  </si>
  <si>
    <t>065232</t>
  </si>
  <si>
    <t>ﾑﾗﾔﾏｼﾘﾂﾊﾔﾏﾁｭｳｶﾞｯｺｳ</t>
  </si>
  <si>
    <t>065233</t>
  </si>
  <si>
    <t>東根一中</t>
  </si>
  <si>
    <t>ﾋｶﾞｼﾈｼﾘﾂﾀﾞｲｲﾁﾁｭｳｶﾞｯｺｳ</t>
  </si>
  <si>
    <t>065234</t>
  </si>
  <si>
    <t>ﾋｶﾞｼﾈｼﾘﾂﾀﾞｲﾆﾁｭｳｶﾞｯｺｳ</t>
  </si>
  <si>
    <t>065236</t>
  </si>
  <si>
    <t>ﾋｶﾞｼﾈｼﾘﾂｼﾞﾝﾏﾁﾁｭｳｶﾞｯｺｳ</t>
  </si>
  <si>
    <t>065237</t>
  </si>
  <si>
    <t>ｵﾊﾞﾅｻﾞﾜｼﾘﾂﾌｸﾊﾗﾁｭｳｶﾞｯｺｳ</t>
  </si>
  <si>
    <t>065238</t>
  </si>
  <si>
    <t>尾花沢中</t>
  </si>
  <si>
    <t>ｵﾊﾞﾅｻﾞﾜｼﾘﾂｵﾊﾞﾅｻﾞﾜﾁｭｳｶﾞｯｺｳ</t>
  </si>
  <si>
    <t>065239</t>
  </si>
  <si>
    <t>ｵﾊﾞﾅｻﾞﾜｼﾘﾂﾀﾏﾉﾁｭｳｶﾞｯｺｳ</t>
  </si>
  <si>
    <t>065241</t>
  </si>
  <si>
    <t>大石田中</t>
  </si>
  <si>
    <t>ｵｵｲｼﾀﾞﾁｮｳﾘﾂｵｵｲｼﾀﾞﾁｭｳｶﾞｯｺｳ</t>
  </si>
  <si>
    <t>065235</t>
  </si>
  <si>
    <t>ﾋｶﾞｼﾈｼﾘﾂｵｵﾄﾐﾁｭｳｶﾞｯｺｳ</t>
  </si>
  <si>
    <t>065242</t>
  </si>
  <si>
    <t>新庄中</t>
  </si>
  <si>
    <t>ｼﾝｼﾞｮｳｼﾘﾂｼﾝｼﾞｮｳﾁｭｳｶﾞｯｺｳ</t>
  </si>
  <si>
    <t>065243</t>
  </si>
  <si>
    <t>ｼﾝｼﾞｮｳｼﾘﾂﾒｲﾘﾝﾁｭｳｶﾞｯｺｳ</t>
  </si>
  <si>
    <t>065244</t>
  </si>
  <si>
    <t>最上中</t>
  </si>
  <si>
    <t>ﾓｶﾞﾐﾁｮｳﾘﾂﾓｶﾞﾐﾁｭｳｶﾞｯｺｳ</t>
  </si>
  <si>
    <t>065246</t>
  </si>
  <si>
    <t>真室川中</t>
  </si>
  <si>
    <t>ﾏﾑﾛｶﾞﾜﾁｮｳﾘﾂﾏﾑﾛｶﾞﾜﾁｭｳｶﾞｯｺｳ</t>
  </si>
  <si>
    <t>鶴岡一中</t>
  </si>
  <si>
    <t>ﾂﾙｵｶｼﾘﾂﾂﾙｵｶﾀﾞｲｲﾁﾁｭｳｶﾞｯｺｳ</t>
  </si>
  <si>
    <t>鶴岡二中</t>
  </si>
  <si>
    <t>ﾂﾙｵｶｼﾘﾂﾂﾙｵｶﾀﾞｲﾆﾁｭｳｶﾞｯｺｳ</t>
  </si>
  <si>
    <t>065268</t>
  </si>
  <si>
    <t>鶴岡三中</t>
  </si>
  <si>
    <t>ﾂﾙｵｶｼﾘﾂﾂﾙｵｶﾀﾞｲｻﾝﾁｭｳｶﾞｯｺｳ</t>
  </si>
  <si>
    <t>065269</t>
  </si>
  <si>
    <t>鶴岡四中</t>
  </si>
  <si>
    <t>ﾂﾙｵｶｼﾘﾂﾂﾙｵｶﾀﾞｲﾖﾝﾁｭｳｶﾞｯｺｳ</t>
  </si>
  <si>
    <t>065270</t>
  </si>
  <si>
    <t>鶴岡五中</t>
  </si>
  <si>
    <t>ﾂﾙｵｶｼﾘﾂﾂﾙｵｶﾀﾞｲｺﾞﾁｭｳｶﾞｯｺｳ</t>
  </si>
  <si>
    <t>065271</t>
  </si>
  <si>
    <t>ﾂﾙｵｶｼﾘﾂﾄﾖｳﾗﾁｭｳｶﾞｯｺｳ</t>
  </si>
  <si>
    <t>065272</t>
  </si>
  <si>
    <t>ﾂﾙｵｶｼﾘﾂﾌｼﾞｼﾏﾁｭｳｶﾞｯｺｳ</t>
  </si>
  <si>
    <t>065280</t>
  </si>
  <si>
    <t>酒田一中</t>
  </si>
  <si>
    <t>ｻｶﾀｼﾘﾂﾀﾞｲｲﾁﾁｭｳｶﾞｯｺｳ</t>
  </si>
  <si>
    <t>065281</t>
  </si>
  <si>
    <t>酒田二中</t>
  </si>
  <si>
    <t>ｻｶﾀｼﾘﾂﾀﾞｲﾆﾁｭｳｶﾞｯｺｳ</t>
  </si>
  <si>
    <t>065282</t>
  </si>
  <si>
    <t>酒田三中</t>
  </si>
  <si>
    <t>ｻｶﾀｼﾘﾂﾀﾞｲｻﾝﾁｭｳｶﾞｯｺｳ</t>
  </si>
  <si>
    <t>065283</t>
  </si>
  <si>
    <t>酒田四中</t>
  </si>
  <si>
    <t>ｻｶﾀｼﾘﾂﾀﾞｲﾖﾝﾁｭｳｶﾞｯｺｳ</t>
  </si>
  <si>
    <t>065284</t>
  </si>
  <si>
    <t>酒田六中</t>
  </si>
  <si>
    <t>ｻｶﾀｼﾘﾂﾀﾞｲﾛｸﾁｭｳｶﾞｯｺｳ</t>
  </si>
  <si>
    <t>065286</t>
  </si>
  <si>
    <t>ｻｶﾀｼﾘﾂﾁｮｳｶｲﾔﾜﾀﾁｭｳｶﾞｯｺｳ</t>
  </si>
  <si>
    <t>065287</t>
  </si>
  <si>
    <t>ｻｶﾀｼﾘﾂﾄｳﾌﾞﾁｭｳｶﾞｯｺｳ</t>
  </si>
  <si>
    <t>065289</t>
  </si>
  <si>
    <t>遊佐中</t>
  </si>
  <si>
    <t>ﾕｻﾞﾁｮｳﾘﾂﾕｻﾞﾁｭｳｶﾞｯｺｳ</t>
  </si>
  <si>
    <t>065288</t>
  </si>
  <si>
    <t>ﾔﾏｶﾞﾀｹﾝﾘﾂｻｶﾀﾄｸﾍﾞﾂｼｴﾝｶﾞｯｺｳ</t>
  </si>
  <si>
    <t>065274</t>
  </si>
  <si>
    <t>ﾂﾙｵｶｼﾘﾂｸｼﾋﾞｷﾁｭｳｶﾞｯｺｳ</t>
  </si>
  <si>
    <t>065276</t>
  </si>
  <si>
    <t>ﾂﾙｵｶｼﾘﾂｱﾂﾐﾁｭｳｶﾞｯｺｳ</t>
  </si>
  <si>
    <t>065279</t>
  </si>
  <si>
    <t>ｼｮｳﾅｲﾁｮｳﾘﾂｱﾏﾙﾒﾁｭｳｶﾞｯｺｳ</t>
  </si>
  <si>
    <t>065277</t>
  </si>
  <si>
    <t>三川中</t>
  </si>
  <si>
    <t>ﾐｶﾜﾁｮｳﾘﾂﾐｶﾜﾁｭｳｶﾞｯｺｳ</t>
  </si>
  <si>
    <t>065278</t>
  </si>
  <si>
    <t>ｼｮｳﾅｲﾁｮｳﾘﾂﾀﾁｶﾜﾁｭｳｶﾞｯｺｳ</t>
  </si>
  <si>
    <t>065275</t>
  </si>
  <si>
    <t>ﾂﾙｵｶｼﾘﾂｱｻﾋﾁｭｳｶﾞｯｺｳ</t>
  </si>
  <si>
    <t>ﾔﾏｶﾞﾀｹﾝﾘﾂﾖﾈｻﾞﾜｼﾞｮｼﾀﾝｷﾀﾞｲｶﾞｸ</t>
  </si>
  <si>
    <t>063103</t>
  </si>
  <si>
    <t>山形西高</t>
  </si>
  <si>
    <t>ﾔﾏｶﾞﾀﾆｼｺｳｺｳ</t>
  </si>
  <si>
    <t>063104</t>
  </si>
  <si>
    <t>山形北高</t>
  </si>
  <si>
    <t>ﾔﾏｶﾞﾀｷﾀｺｳｺｳ</t>
  </si>
  <si>
    <t>063140</t>
  </si>
  <si>
    <t>鶴岡北高</t>
  </si>
  <si>
    <t>ﾂﾙｵｶｷﾀｺｳｺｳ</t>
  </si>
  <si>
    <t>065208</t>
  </si>
  <si>
    <t>山形九中</t>
  </si>
  <si>
    <t>ﾔﾏｶﾞﾀｼﾘﾂﾀﾞｲｸﾁｭｳｶﾞｯｺｳ</t>
  </si>
  <si>
    <t>065211</t>
  </si>
  <si>
    <t>ﾔﾏｶﾞﾀｼﾘﾂﾀｶﾀﾞﾃﾁｭｳｶﾞｯｺｳ</t>
  </si>
  <si>
    <t>065216</t>
  </si>
  <si>
    <t>山形聾中</t>
  </si>
  <si>
    <t>065229</t>
  </si>
  <si>
    <t>西川中</t>
  </si>
  <si>
    <t>ﾆｼｶﾜﾁｮｳﾘﾂﾆｼｶﾜﾁｭｳｶﾞｯｺｳ</t>
  </si>
  <si>
    <t>065240</t>
  </si>
  <si>
    <t>065245</t>
  </si>
  <si>
    <t>舟形中</t>
  </si>
  <si>
    <t>ﾌﾅｶﾞﾀﾁｮｳﾘﾂﾌﾅｶﾞﾀﾁｭｳｶﾞｯｺｳ</t>
  </si>
  <si>
    <t>065285</t>
  </si>
  <si>
    <t>ｻｶﾀｼﾘﾂﾄﾋﾞｼﾏﾁｭｳｶﾞｯｺｳ</t>
  </si>
  <si>
    <t>065273</t>
  </si>
  <si>
    <t>ﾂﾙｵｶｼﾘﾂﾊｸﾞﾛﾁｭｳｶﾞｯｺｳ</t>
  </si>
  <si>
    <t>KC</t>
    <phoneticPr fontId="1"/>
  </si>
  <si>
    <t>申込み所属</t>
    <rPh sb="0" eb="2">
      <t>モウシコ</t>
    </rPh>
    <rPh sb="3" eb="5">
      <t>ショゾク</t>
    </rPh>
    <phoneticPr fontId="1"/>
  </si>
  <si>
    <t>所属略称</t>
    <rPh sb="0" eb="2">
      <t>ショゾク</t>
    </rPh>
    <rPh sb="2" eb="4">
      <t>リャクショウ</t>
    </rPh>
    <phoneticPr fontId="1"/>
  </si>
  <si>
    <t>MC</t>
  </si>
  <si>
    <t>MC</t>
    <phoneticPr fontId="1"/>
  </si>
  <si>
    <t>X1</t>
    <phoneticPr fontId="1"/>
  </si>
  <si>
    <t>種目(申込)</t>
    <rPh sb="0" eb="2">
      <t>シュモク</t>
    </rPh>
    <rPh sb="3" eb="5">
      <t>モウシコ</t>
    </rPh>
    <phoneticPr fontId="1"/>
  </si>
  <si>
    <t>ZK</t>
  </si>
  <si>
    <t>N2</t>
  </si>
  <si>
    <t>区分</t>
    <rPh sb="0" eb="2">
      <t>クブン</t>
    </rPh>
    <phoneticPr fontId="1"/>
  </si>
  <si>
    <t>一般</t>
    <rPh sb="0" eb="2">
      <t>イッパン</t>
    </rPh>
    <phoneticPr fontId="1"/>
  </si>
  <si>
    <t>大学</t>
    <rPh sb="0" eb="2">
      <t>ダイガク</t>
    </rPh>
    <phoneticPr fontId="1"/>
  </si>
  <si>
    <t>中学</t>
    <rPh sb="0" eb="2">
      <t>チュウガク</t>
    </rPh>
    <phoneticPr fontId="1"/>
  </si>
  <si>
    <t>小学</t>
    <rPh sb="0" eb="2">
      <t>ショウガク</t>
    </rPh>
    <phoneticPr fontId="1"/>
  </si>
  <si>
    <t>高校</t>
    <rPh sb="0" eb="2">
      <t>コウコウ</t>
    </rPh>
    <phoneticPr fontId="1"/>
  </si>
  <si>
    <t>区分性別</t>
    <rPh sb="0" eb="2">
      <t>クブン</t>
    </rPh>
    <rPh sb="2" eb="4">
      <t>セイベツ</t>
    </rPh>
    <phoneticPr fontId="1"/>
  </si>
  <si>
    <t>一般男</t>
    <rPh sb="0" eb="2">
      <t>イッパン</t>
    </rPh>
    <rPh sb="2" eb="3">
      <t>オトコ</t>
    </rPh>
    <phoneticPr fontId="1"/>
  </si>
  <si>
    <t>大学男</t>
    <rPh sb="0" eb="2">
      <t>ダイガク</t>
    </rPh>
    <rPh sb="2" eb="3">
      <t>オトコ</t>
    </rPh>
    <phoneticPr fontId="1"/>
  </si>
  <si>
    <t>高校男</t>
    <rPh sb="0" eb="2">
      <t>コウコウ</t>
    </rPh>
    <rPh sb="2" eb="3">
      <t>オトコ</t>
    </rPh>
    <phoneticPr fontId="1"/>
  </si>
  <si>
    <t>中学男</t>
    <rPh sb="0" eb="2">
      <t>チュウガク</t>
    </rPh>
    <rPh sb="2" eb="3">
      <t>オトコ</t>
    </rPh>
    <phoneticPr fontId="1"/>
  </si>
  <si>
    <t>小学男</t>
    <rPh sb="0" eb="2">
      <t>ショウガク</t>
    </rPh>
    <rPh sb="2" eb="3">
      <t>オトコ</t>
    </rPh>
    <phoneticPr fontId="1"/>
  </si>
  <si>
    <t>一般女</t>
    <rPh sb="0" eb="2">
      <t>イッパン</t>
    </rPh>
    <rPh sb="2" eb="3">
      <t>オンナ</t>
    </rPh>
    <phoneticPr fontId="1"/>
  </si>
  <si>
    <t>大学女</t>
    <rPh sb="0" eb="2">
      <t>ダイガク</t>
    </rPh>
    <rPh sb="2" eb="3">
      <t>オンナ</t>
    </rPh>
    <phoneticPr fontId="1"/>
  </si>
  <si>
    <t>高校女</t>
    <rPh sb="0" eb="2">
      <t>コウコウ</t>
    </rPh>
    <rPh sb="2" eb="3">
      <t>オンナ</t>
    </rPh>
    <phoneticPr fontId="1"/>
  </si>
  <si>
    <t>中学女</t>
    <rPh sb="0" eb="2">
      <t>チュウガク</t>
    </rPh>
    <rPh sb="2" eb="3">
      <t>オンナ</t>
    </rPh>
    <phoneticPr fontId="1"/>
  </si>
  <si>
    <t>小学女</t>
    <rPh sb="0" eb="2">
      <t>ショウガク</t>
    </rPh>
    <rPh sb="2" eb="3">
      <t>オンナ</t>
    </rPh>
    <phoneticPr fontId="1"/>
  </si>
  <si>
    <t>種目名カナ</t>
  </si>
  <si>
    <t>正式種目名</t>
  </si>
  <si>
    <t>種目名</t>
  </si>
  <si>
    <t>単位</t>
  </si>
  <si>
    <t>60ﾒｰﾄﾙ</t>
  </si>
  <si>
    <t>６０ｍ</t>
  </si>
  <si>
    <t xml:space="preserve"> 0-sec</t>
  </si>
  <si>
    <t>100ﾒｰﾄﾙ</t>
  </si>
  <si>
    <t>１００ｍ</t>
  </si>
  <si>
    <t>200ﾒｰﾄﾙ</t>
  </si>
  <si>
    <t>２００ｍ</t>
  </si>
  <si>
    <t>300ﾒｰﾄﾙ</t>
  </si>
  <si>
    <t>３００ｍ</t>
  </si>
  <si>
    <t>400ﾒｰﾄﾙ</t>
  </si>
  <si>
    <t>４００ｍ</t>
  </si>
  <si>
    <t>800ﾒｰﾄﾙ</t>
  </si>
  <si>
    <t>８００ｍ</t>
  </si>
  <si>
    <t>1000ﾒｰﾄﾙ</t>
  </si>
  <si>
    <t>１０００ｍ</t>
  </si>
  <si>
    <t>1500ﾒｰﾄﾙ</t>
  </si>
  <si>
    <t>１５００ｍ</t>
  </si>
  <si>
    <t>2000ﾒｰﾄﾙ</t>
  </si>
  <si>
    <t>２０００ｍ</t>
  </si>
  <si>
    <t>3000ﾒｰﾄﾙ</t>
  </si>
  <si>
    <t>３０００ｍ</t>
  </si>
  <si>
    <t>5000ﾒｰﾄﾙ</t>
  </si>
  <si>
    <t>５０００ｍ</t>
  </si>
  <si>
    <t>10000ﾒｰﾄﾙ</t>
  </si>
  <si>
    <t>１００００ｍ</t>
  </si>
  <si>
    <t>ﾀﾞﾝｼﾁｭｳｶﾞｸ 100mH (0.762m)</t>
  </si>
  <si>
    <t>男中１００ｍＨ(0.762m)</t>
  </si>
  <si>
    <t>１００ｍＨ(0.762m)</t>
  </si>
  <si>
    <t>ﾀﾞﾝｼﾁｭｳｶﾞｸ 110mH (0.914m)</t>
  </si>
  <si>
    <t>男中１１０ｍＨ(0.914m)</t>
  </si>
  <si>
    <t>１１０ｍＨ(0.914m)</t>
  </si>
  <si>
    <t>ﾀﾞﾝｼｺｳｺｳ 110mJH (0.991m)</t>
  </si>
  <si>
    <t>男高１１０ｍＪＨ(0.991m)</t>
  </si>
  <si>
    <t>１１０ｍＨ(0.991m)</t>
  </si>
  <si>
    <t>ﾀﾞﾝｼ 110mH (1.067m)</t>
  </si>
  <si>
    <t>男１１０ｍＨ(1.067m)</t>
  </si>
  <si>
    <t>１１０ｍＨ(1.067m)</t>
  </si>
  <si>
    <t>ﾀﾞﾝｼ 200mH (0.762m)</t>
  </si>
  <si>
    <t>男２００ｍＨ(0.762m)</t>
  </si>
  <si>
    <t>２００ｍＨ(0.762m)</t>
  </si>
  <si>
    <t>ﾀﾞﾝｼ 400mH (0.762m)</t>
  </si>
  <si>
    <t>男４００ｍＨ(0.762m)</t>
  </si>
  <si>
    <t>４００ｍＨ(0.762m)</t>
  </si>
  <si>
    <t>ﾀﾞﾝｼ 400mH (0.914m)</t>
  </si>
  <si>
    <t>男４００ｍＨ(0.914m)</t>
  </si>
  <si>
    <t>４００ｍＨ(0.914m)</t>
  </si>
  <si>
    <t>ｼﾞｮｼﾁｭｳｶﾞｸ 80mH (0.762m)</t>
  </si>
  <si>
    <t>女中８０ｍＨ</t>
  </si>
  <si>
    <t>８０ｍＨ(0.762m)</t>
  </si>
  <si>
    <t>ｼﾞｮｼﾁｭｳｶﾞｸ 100mH (0.762m)</t>
  </si>
  <si>
    <t>女中１００ｍＨ(0.762m)</t>
  </si>
  <si>
    <t>ｼﾞｮｼ 80mH (0.762m)</t>
  </si>
  <si>
    <t>女８０ｍＨ(0.762m)</t>
  </si>
  <si>
    <t>ｼﾞｮｼ 200mH (0.762m)</t>
  </si>
  <si>
    <t>女２００ｍＨ(0.762m)</t>
  </si>
  <si>
    <t>ｼﾞｮｼ 400mH (0.762m)</t>
  </si>
  <si>
    <t>女４００ｍＨ(0.762m)</t>
  </si>
  <si>
    <t>1500mｼｮｳｶﾞｲ</t>
  </si>
  <si>
    <t>１５００ｍ障害</t>
  </si>
  <si>
    <t>１５００ｍＳＣ</t>
  </si>
  <si>
    <t>2000mｼｮｳｶﾞｲ</t>
  </si>
  <si>
    <t>２０００ｍ障害</t>
  </si>
  <si>
    <t>２０００ｍＳＣ</t>
  </si>
  <si>
    <t>3000mｼｮｳｶﾞｲ</t>
  </si>
  <si>
    <t>３０００ｍ障害(914mm)</t>
  </si>
  <si>
    <t>３０００ｍＳＣ</t>
  </si>
  <si>
    <t>３０００ｍ障害(762mm)</t>
  </si>
  <si>
    <t>3000mｷｮｳﾎ</t>
  </si>
  <si>
    <t>３０００ｍ競歩</t>
  </si>
  <si>
    <t>３０００ｍＷ</t>
  </si>
  <si>
    <t>5000mｷｮｳﾎ</t>
  </si>
  <si>
    <t>５０００ｍ競歩</t>
  </si>
  <si>
    <t>５０００ｍＷ</t>
  </si>
  <si>
    <t>10000mｷｮｳﾎ</t>
  </si>
  <si>
    <t>１００００ｍ競歩</t>
  </si>
  <si>
    <t>１００００ｍＷ</t>
  </si>
  <si>
    <t>20000mｷｮｳﾎ</t>
  </si>
  <si>
    <t>２００００ｍ競歩</t>
  </si>
  <si>
    <t>２００００ｍＷ</t>
  </si>
  <si>
    <t>30000mｷｮｳﾎ</t>
  </si>
  <si>
    <t>３００００ｍ競歩</t>
  </si>
  <si>
    <t>３００００ｍＷ</t>
  </si>
  <si>
    <t>50000mｷｮｳﾎ</t>
  </si>
  <si>
    <t>５００００ｍ競歩</t>
  </si>
  <si>
    <t>５００００ｍＷ</t>
  </si>
  <si>
    <t>2ｼﾞｶﾝｷｮｳﾎ</t>
  </si>
  <si>
    <t>２時間競歩</t>
  </si>
  <si>
    <t>２時間Ｗ</t>
  </si>
  <si>
    <t>ﾊｼﾘﾀｶﾄﾋﾞ</t>
  </si>
  <si>
    <t>走高跳</t>
  </si>
  <si>
    <t xml:space="preserve"> 1-Ｍ</t>
  </si>
  <si>
    <t>ﾎﾞｳﾀｶﾄﾋﾞ</t>
  </si>
  <si>
    <t>棒高跳</t>
  </si>
  <si>
    <t>ﾊｼﾘﾊﾊﾞﾄﾋﾞ</t>
  </si>
  <si>
    <t>走幅跳</t>
  </si>
  <si>
    <t>ｻﾝﾀﾞﾝﾄﾋﾞ</t>
  </si>
  <si>
    <t>三段跳</t>
  </si>
  <si>
    <t>ﾀﾞﾝｼ ﾎｳｶﾞﾝﾅｹﾞ(6.351kg)</t>
  </si>
  <si>
    <t>男砲丸投(6.351kg)</t>
  </si>
  <si>
    <t>砲丸投(6.351kg)</t>
  </si>
  <si>
    <t>ﾀﾞﾝｼ ﾎｳｶﾞﾝﾅｹﾞ(7.260kg)</t>
  </si>
  <si>
    <t>男砲丸投(7.260kg)</t>
  </si>
  <si>
    <t>砲丸投(7.260kg)</t>
  </si>
  <si>
    <t>ﾀﾞﾝｼ ﾎｳｶﾞﾝﾅｹﾞ(6.000kg)</t>
  </si>
  <si>
    <t>男高Jr砲丸投(6.000kg)</t>
  </si>
  <si>
    <t>砲丸投(6.000kg)</t>
  </si>
  <si>
    <t>ﾀﾞﾝｼ ﾎｳｶﾞﾝﾅｹﾞ(5.000kg)</t>
  </si>
  <si>
    <t>男中ﾕｰｽ砲丸投(5.000kg)</t>
  </si>
  <si>
    <t>砲丸投(5.000kg)</t>
  </si>
  <si>
    <t>ｼﾞｮｼ ﾎｳｶﾞﾝﾅｹﾞ(4.000kg)</t>
  </si>
  <si>
    <t>女砲丸投(4.000kg)</t>
  </si>
  <si>
    <t>砲丸投(4.000kg)</t>
  </si>
  <si>
    <t>ｼﾞｮｼ ﾎｳｶﾞﾝﾅｹﾞ(2.721kg)</t>
  </si>
  <si>
    <t>女中砲丸投(2.721kg)</t>
  </si>
  <si>
    <t>砲丸投(2.721kg)</t>
  </si>
  <si>
    <t>ﾀﾞﾝｼ ｴﾝﾊﾞﾝﾅｹﾞ(2.000kg)</t>
  </si>
  <si>
    <t>男円盤投(2.000kg)</t>
  </si>
  <si>
    <t>円盤投(2.000kg)</t>
  </si>
  <si>
    <t>ﾀﾞﾝｼ ｴﾝﾊﾞﾝﾅｹﾞ(1.750kg)</t>
  </si>
  <si>
    <t>男高Jr円盤投(1.750kg)</t>
  </si>
  <si>
    <t>円盤投(1.750kg)</t>
  </si>
  <si>
    <t>ｼﾞｮｼ ｴﾝﾊﾞﾝﾅｹﾞ(1.000kg)</t>
  </si>
  <si>
    <t>女円盤投(1.000kg)</t>
  </si>
  <si>
    <t>円盤投(1.000kg)</t>
  </si>
  <si>
    <t>ﾀﾞﾝｼ ﾊﾝﾏｰﾅｹﾞ(7.260kg)</t>
  </si>
  <si>
    <t>男ハンマー投(7.260kg)</t>
  </si>
  <si>
    <t>ハンマー投(7.260kg)</t>
  </si>
  <si>
    <t>ﾀﾞﾝｼ ﾊﾝﾏｰﾅｹﾞ(6.351kg)</t>
  </si>
  <si>
    <t>男ハンマー投(6.351kg)</t>
  </si>
  <si>
    <t>ハンマー投(6.351kg)</t>
  </si>
  <si>
    <t>ﾀﾞﾝｼ ﾊﾝﾏｰﾅｹﾞ(6.000kg)</t>
  </si>
  <si>
    <t>男高Jrハンマー投(6.000kg)</t>
  </si>
  <si>
    <t>ハンマー投(6.000kg)</t>
  </si>
  <si>
    <t>ﾀﾞﾝｼ ﾔﾘﾅｹﾞ(0.800kg)</t>
  </si>
  <si>
    <t>男やり投(0.800kg)</t>
  </si>
  <si>
    <t>やり投(0.800kg)</t>
  </si>
  <si>
    <t>ｼﾞｮｼ ﾔﾘﾅｹﾞ(0.600kg)</t>
  </si>
  <si>
    <t>女やり投(0.600kg)</t>
  </si>
  <si>
    <t>やり投(0.600kg)</t>
  </si>
  <si>
    <t>ｼﾞｮｼ ﾊﾝﾏｰﾅｹﾞ(4.000kg)</t>
  </si>
  <si>
    <t>女ハンマー投(4.000kg)</t>
  </si>
  <si>
    <t>ハンマー投(4.000kg)</t>
  </si>
  <si>
    <t>ﾀﾞﾝｼ ｴﾝﾊﾞﾝﾅｹﾞ(1.500kg)</t>
  </si>
  <si>
    <t>男ﾕｰｽ円盤投(1.500kg)</t>
  </si>
  <si>
    <t>円盤投(1.500kg)</t>
  </si>
  <si>
    <t>ﾀﾞﾝｼ ﾊﾝﾏｰﾅｹﾞ(5.000kg)</t>
  </si>
  <si>
    <t>男ﾕｰｽハンマー投(5.000kg)</t>
  </si>
  <si>
    <t>ハンマー投(5.000kg)</t>
  </si>
  <si>
    <t>ﾀﾞﾝｼ ﾔﾘﾅｹﾞ(0.700kg)</t>
  </si>
  <si>
    <t>男ﾕｰｽやり投(0.700kg)</t>
  </si>
  <si>
    <t>やり投(0.700kg)</t>
  </si>
  <si>
    <t>ｼﾞｬﾍﾞﾘｯｸｽﾛｰ</t>
  </si>
  <si>
    <t>JOジャベリックスロー</t>
  </si>
  <si>
    <t>ﾄﾞｳﾛ 10ﾏｲﾙ ｷｮｳｿｳ</t>
  </si>
  <si>
    <t>道路１０マイル競走</t>
  </si>
  <si>
    <t>１０マイル</t>
  </si>
  <si>
    <t>ﾄﾞｳﾛ 10km ｷｮｳｿｳ</t>
  </si>
  <si>
    <t>道路１０ｋｍ競走</t>
  </si>
  <si>
    <t>１０ｋｍ</t>
  </si>
  <si>
    <t>ﾄﾞｳﾛ 20km ｷｮｳｿｳ</t>
  </si>
  <si>
    <t>道路２０ｋｍ競走</t>
  </si>
  <si>
    <t>２０ｋｍ</t>
  </si>
  <si>
    <t>ﾄﾞｳﾛ 30km ｷｮｳｿｳ</t>
  </si>
  <si>
    <t>道路３０ｋｍ競走</t>
  </si>
  <si>
    <t>３０ｋｍ</t>
  </si>
  <si>
    <t>ﾄﾞｳﾛ 35km ｷｮｳｿｳ</t>
  </si>
  <si>
    <t>道路３５ｋｍ競走</t>
  </si>
  <si>
    <t>３５ｋｍ</t>
  </si>
  <si>
    <t>ﾏﾗｿﾝ</t>
  </si>
  <si>
    <t>マラソン</t>
  </si>
  <si>
    <t>ﾊｰﾌﾏﾗｿﾝ</t>
  </si>
  <si>
    <t>ハーフマラソン</t>
  </si>
  <si>
    <t>ﾄﾞｳﾛ 5km ｷｮｳﾎ</t>
  </si>
  <si>
    <t>道路５ｋｍ競歩</t>
  </si>
  <si>
    <t>５ｋｍ競歩</t>
  </si>
  <si>
    <t>ﾄﾞｳﾛ 10km ｷｮｳﾎ</t>
  </si>
  <si>
    <t>道路１０ｋｍ競歩</t>
  </si>
  <si>
    <t>１０ｋｍ競歩</t>
  </si>
  <si>
    <t>ﾄﾞｳﾛ 15km ｷｮｳﾎ</t>
  </si>
  <si>
    <t>道路１５ｋｍ競歩</t>
  </si>
  <si>
    <t>１５ｋｍ競歩</t>
  </si>
  <si>
    <t>ﾄﾞｳﾛ 20km ｷｮｳﾎ</t>
  </si>
  <si>
    <t>道路２０ｋｍ競歩</t>
  </si>
  <si>
    <t>２０ｋｍ競歩</t>
  </si>
  <si>
    <t>ﾄﾞｳﾛ 30km ｷｮｳﾎ</t>
  </si>
  <si>
    <t>道路３０ｋｍ競歩</t>
  </si>
  <si>
    <t>３０ｋｍ競歩</t>
  </si>
  <si>
    <t>ﾄﾞｳﾛ 50km ｷｮｳﾎ</t>
  </si>
  <si>
    <t>道路５０ｋｍ競歩</t>
  </si>
  <si>
    <t>５０ｋｍ競歩</t>
  </si>
  <si>
    <t>ｸﾛｽｶﾝﾄﾘｰ 12km</t>
  </si>
  <si>
    <t>クロスカントリー12km</t>
  </si>
  <si>
    <t>ｸﾛｽｶﾝﾄﾘｰ (12km)</t>
  </si>
  <si>
    <t>ｸﾛｽｶﾝﾄﾘｰ 10km</t>
  </si>
  <si>
    <t>クロスカントリー10km</t>
  </si>
  <si>
    <t>ｸﾛｽｶﾝﾄﾘｰ (10km)</t>
  </si>
  <si>
    <t>ｸﾛｽｶﾝﾄﾘｰ 8km</t>
  </si>
  <si>
    <t>クロスカントリー8km</t>
  </si>
  <si>
    <t>ｸﾛｽｶﾝﾄﾘｰ (8km)</t>
  </si>
  <si>
    <t>ｸﾛｽｶﾝﾄﾘｰ 5km</t>
  </si>
  <si>
    <t>クロスカントリー5km</t>
  </si>
  <si>
    <t>ｸﾛｽｶﾝﾄﾘｰ (5km)</t>
  </si>
  <si>
    <t>ｸﾛｽｶﾝﾄﾘｰ 3km</t>
  </si>
  <si>
    <t>クロスカントリー3km</t>
  </si>
  <si>
    <t>ｸﾛｽｶﾝﾄﾘｰ (3km)</t>
  </si>
  <si>
    <t>ｸﾛｽｶﾝﾄﾘｰ ﾘﾚｰ</t>
  </si>
  <si>
    <t>クロスカントリーリレー</t>
  </si>
  <si>
    <t>ｸﾛｽｶﾝﾄﾘｰﾘﾚｰ</t>
  </si>
  <si>
    <t>ｴｷﾃﾞﾝ</t>
  </si>
  <si>
    <t>駅伝</t>
  </si>
  <si>
    <t>10ｼｭｷｮｳｷﾞ ｿｳｺﾞｳﾄｸﾃﾝ</t>
  </si>
  <si>
    <t>１０種競技総合得点</t>
  </si>
  <si>
    <t>十種競技</t>
  </si>
  <si>
    <t xml:space="preserve"> 3-pts</t>
  </si>
  <si>
    <t>7ｼｭｷｮｳｷﾞ ｿｳｺﾞｳﾄｸﾃﾝ</t>
  </si>
  <si>
    <t>７種競技総合得点</t>
  </si>
  <si>
    <t>七種競技</t>
  </si>
  <si>
    <t>ﾀﾞﾝｼ 5ｼｭｷｮｳｷﾞ ｿｳｺﾞｳﾄｸﾃﾝ</t>
  </si>
  <si>
    <t>男子５種競技総合得点</t>
  </si>
  <si>
    <t>五種競技</t>
  </si>
  <si>
    <t>ﾀﾞﾝｼ 3ｼｭｷｮｳｷﾞA ｿｳｺﾞｳﾄｸﾃﾝ</t>
  </si>
  <si>
    <t>男３種競技Ａ総合得点</t>
  </si>
  <si>
    <t>三種競技Ａ</t>
  </si>
  <si>
    <t>ﾀﾞﾝｼ 3ｼｭｷｮｳｷﾞB ｿｳｺﾞｳﾄｸﾃﾝ</t>
  </si>
  <si>
    <t>男３種競技Ｂ総合得点</t>
  </si>
  <si>
    <t>三種競技Ｂ</t>
  </si>
  <si>
    <t>ｼﾞｮｼ 3ｼｭｷｮｳｷﾞA ｿｳｺﾞｳﾄｸﾃﾝ</t>
  </si>
  <si>
    <t>女３種競技Ａ総合得点</t>
  </si>
  <si>
    <t>ｼﾞｮｼ 3ｼｭｷｮｳｷﾞB ｿｳｺﾞｳﾄｸﾃﾝ</t>
  </si>
  <si>
    <t>女３種競技Ｂ総合得点</t>
  </si>
  <si>
    <t>8ｼｭｷｮｳｷﾞ ｿｳｺﾞｳﾄｸﾃﾝ</t>
  </si>
  <si>
    <t>８種競技総合得点</t>
  </si>
  <si>
    <t>八種競技</t>
  </si>
  <si>
    <t>ｼﾞｭﾆｱｵﾘﾝﾋﾟｯｸ ﾀﾞﾝｼ ｺﾝｾｲｿｳｺﾞｳ</t>
  </si>
  <si>
    <t>JO男子混成総合得点</t>
  </si>
  <si>
    <t>混成総合得点</t>
  </si>
  <si>
    <t>ｼﾞｭﾆｱｵﾘﾝﾋﾟｯｸ ｼﾞｮｼ ｺﾝｾｲｿｳｺﾞｳ</t>
  </si>
  <si>
    <t>JO女子混成総合得点</t>
  </si>
  <si>
    <t>4ｼｭｷｮｳｷﾞｿｳｺﾞｳ</t>
  </si>
  <si>
    <t>男中４種競技総合得点</t>
  </si>
  <si>
    <t>四種競技</t>
  </si>
  <si>
    <t>女中４種競技総合得点</t>
  </si>
  <si>
    <t>ｼﾞｮｼ10ｼｭｷｮｳｷﾞ</t>
  </si>
  <si>
    <t>女10種競技総合得点</t>
  </si>
  <si>
    <t>4×100mﾘﾚｰ</t>
  </si>
  <si>
    <t>４×１００ｍ</t>
  </si>
  <si>
    <t>4×200mﾘﾚｰ</t>
  </si>
  <si>
    <t>４×２００ｍ</t>
  </si>
  <si>
    <t>4×400mﾘﾚｰ</t>
  </si>
  <si>
    <t>４×４００ｍ</t>
  </si>
  <si>
    <t>4×800mﾘﾚｰ</t>
  </si>
  <si>
    <t>４×８００ｍ</t>
  </si>
  <si>
    <t>4×1500mﾘﾚｰ</t>
  </si>
  <si>
    <t>４×１５００ｍ</t>
  </si>
  <si>
    <t>100m+200m+300m+400mﾘﾚｰ</t>
  </si>
  <si>
    <t>100m+200m+300m+400m</t>
  </si>
  <si>
    <t>100+200+300+400m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</si>
  <si>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</si>
  <si>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</si>
  <si>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</si>
  <si>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</si>
  <si>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</si>
  <si>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</si>
  <si>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</si>
  <si>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</si>
  <si>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</si>
  <si>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</si>
  <si>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</si>
  <si>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</si>
  <si>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031</t>
  </si>
  <si>
    <t>032</t>
  </si>
  <si>
    <t>033</t>
  </si>
  <si>
    <t>034</t>
  </si>
  <si>
    <t>035</t>
  </si>
  <si>
    <t>036</t>
  </si>
  <si>
    <t>037</t>
  </si>
  <si>
    <t>041</t>
  </si>
  <si>
    <t>042</t>
  </si>
  <si>
    <t>043</t>
  </si>
  <si>
    <t>044</t>
  </si>
  <si>
    <t>045</t>
  </si>
  <si>
    <t>046</t>
  </si>
  <si>
    <t>051</t>
  </si>
  <si>
    <t>052</t>
  </si>
  <si>
    <t>053</t>
  </si>
  <si>
    <t>054</t>
  </si>
  <si>
    <t>060</t>
  </si>
  <si>
    <t>061</t>
  </si>
  <si>
    <t>062</t>
  </si>
  <si>
    <t>063</t>
  </si>
  <si>
    <t>064</t>
  </si>
  <si>
    <t>065</t>
  </si>
  <si>
    <t>066</t>
  </si>
  <si>
    <t>071</t>
  </si>
  <si>
    <t>072</t>
  </si>
  <si>
    <t>073</t>
  </si>
  <si>
    <t>074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</si>
  <si>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</si>
  <si>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</si>
  <si>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</si>
  <si>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</si>
  <si>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</si>
  <si>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</si>
  <si>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</si>
  <si>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</si>
  <si>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</si>
  <si>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</si>
  <si>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</si>
  <si>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</si>
  <si>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</si>
  <si>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</si>
  <si>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</si>
  <si>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096</t>
  </si>
  <si>
    <t>097</t>
  </si>
  <si>
    <t>098</t>
  </si>
  <si>
    <t>099</t>
  </si>
  <si>
    <t>code</t>
    <phoneticPr fontId="1"/>
  </si>
  <si>
    <t>ｼﾞｮｼ 100mH (0.838m)</t>
    <phoneticPr fontId="1"/>
  </si>
  <si>
    <t>女１００ｍＨ(0.838m)</t>
    <phoneticPr fontId="1"/>
  </si>
  <si>
    <t>１００ｍＨ(0.838m)</t>
    <phoneticPr fontId="1"/>
  </si>
  <si>
    <t>種目</t>
    <rPh sb="0" eb="2">
      <t>シュモク</t>
    </rPh>
    <phoneticPr fontId="1"/>
  </si>
  <si>
    <t>種目略称</t>
    <rPh sb="0" eb="2">
      <t>シュモク</t>
    </rPh>
    <rPh sb="2" eb="4">
      <t>リャクショウ</t>
    </rPh>
    <phoneticPr fontId="1"/>
  </si>
  <si>
    <t>種目code</t>
    <rPh sb="0" eb="2">
      <t>シュモク</t>
    </rPh>
    <phoneticPr fontId="1"/>
  </si>
  <si>
    <t>種目code説明</t>
    <rPh sb="0" eb="2">
      <t>シュモク</t>
    </rPh>
    <rPh sb="6" eb="8">
      <t>セツメイ</t>
    </rPh>
    <phoneticPr fontId="1"/>
  </si>
  <si>
    <t>左3桁は種目code</t>
    <rPh sb="0" eb="1">
      <t>ヒダリ</t>
    </rPh>
    <rPh sb="2" eb="3">
      <t>ケタ</t>
    </rPh>
    <rPh sb="4" eb="6">
      <t>シュモク</t>
    </rPh>
    <phoneticPr fontId="1"/>
  </si>
  <si>
    <t>code</t>
    <phoneticPr fontId="1"/>
  </si>
  <si>
    <t>4桁目は種別</t>
    <rPh sb="1" eb="2">
      <t>ケタ</t>
    </rPh>
    <rPh sb="2" eb="3">
      <t>メ</t>
    </rPh>
    <rPh sb="4" eb="6">
      <t>シュベツ</t>
    </rPh>
    <phoneticPr fontId="1"/>
  </si>
  <si>
    <t>　　0=なし</t>
    <phoneticPr fontId="1"/>
  </si>
  <si>
    <t>　　1=一般高校</t>
    <rPh sb="4" eb="6">
      <t>イッパン</t>
    </rPh>
    <rPh sb="6" eb="8">
      <t>コウコウ</t>
    </rPh>
    <phoneticPr fontId="1"/>
  </si>
  <si>
    <t>　　2=一般</t>
    <rPh sb="4" eb="6">
      <t>イッパン</t>
    </rPh>
    <phoneticPr fontId="1"/>
  </si>
  <si>
    <t>　　3=高校</t>
    <rPh sb="4" eb="6">
      <t>コウコウ</t>
    </rPh>
    <phoneticPr fontId="1"/>
  </si>
  <si>
    <t>　　4=中学</t>
    <rPh sb="4" eb="6">
      <t>チュウガク</t>
    </rPh>
    <phoneticPr fontId="1"/>
  </si>
  <si>
    <t>　　5=小学</t>
    <rPh sb="4" eb="6">
      <t>ショウガク</t>
    </rPh>
    <phoneticPr fontId="1"/>
  </si>
  <si>
    <t>02</t>
  </si>
  <si>
    <t>03</t>
  </si>
  <si>
    <t>04</t>
  </si>
  <si>
    <t>05</t>
  </si>
  <si>
    <t>06</t>
  </si>
  <si>
    <t>07</t>
  </si>
  <si>
    <t>08</t>
  </si>
  <si>
    <t>09</t>
  </si>
  <si>
    <t>種目番号</t>
    <rPh sb="0" eb="2">
      <t>シュモク</t>
    </rPh>
    <rPh sb="2" eb="4">
      <t>バンゴウ</t>
    </rPh>
    <phoneticPr fontId="1"/>
  </si>
  <si>
    <t>w 100m</t>
    <phoneticPr fontId="1"/>
  </si>
  <si>
    <t>北海道</t>
  </si>
  <si>
    <t>神奈川</t>
  </si>
  <si>
    <t>和歌山</t>
  </si>
  <si>
    <t>鹿児島</t>
  </si>
  <si>
    <t>01</t>
    <phoneticPr fontId="6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</si>
  <si>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</si>
  <si>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</si>
  <si>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</si>
  <si>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</si>
  <si>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</si>
  <si>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</si>
  <si>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</si>
  <si>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</si>
  <si>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</si>
  <si>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</si>
  <si>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</si>
  <si>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</si>
  <si>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</si>
  <si>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</si>
  <si>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</si>
  <si>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</si>
  <si>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</si>
  <si>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</si>
  <si>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</si>
  <si>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</si>
  <si>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</si>
  <si>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</si>
  <si>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</si>
  <si>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</si>
  <si>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</si>
  <si>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</si>
  <si>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</si>
  <si>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</si>
  <si>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</si>
  <si>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</si>
  <si>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</si>
  <si>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</si>
  <si>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</si>
  <si>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</si>
  <si>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</si>
  <si>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</si>
  <si>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</si>
  <si>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</si>
  <si>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</si>
  <si>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</si>
  <si>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</si>
  <si>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</si>
  <si>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沖縄</t>
  </si>
  <si>
    <t>学連</t>
  </si>
  <si>
    <t>登録県</t>
    <rPh sb="0" eb="2">
      <t>トウロク</t>
    </rPh>
    <rPh sb="2" eb="3">
      <t>ケン</t>
    </rPh>
    <phoneticPr fontId="1"/>
  </si>
  <si>
    <t>060050</t>
  </si>
  <si>
    <t>060051</t>
  </si>
  <si>
    <t>釧路公立大</t>
  </si>
  <si>
    <t>仙台大</t>
  </si>
  <si>
    <t>東北大</t>
  </si>
  <si>
    <t>秋田大</t>
  </si>
  <si>
    <t>東北公益大</t>
  </si>
  <si>
    <t>米沢栄養大</t>
  </si>
  <si>
    <t>米沢女短大</t>
  </si>
  <si>
    <t>福島大</t>
  </si>
  <si>
    <t>茨城大</t>
  </si>
  <si>
    <t>筑波大</t>
  </si>
  <si>
    <t>流通経済大</t>
  </si>
  <si>
    <t>高崎経済大</t>
  </si>
  <si>
    <t>城西大</t>
  </si>
  <si>
    <t>駿河台大</t>
  </si>
  <si>
    <t>大東文化大</t>
  </si>
  <si>
    <t>東京国際大</t>
  </si>
  <si>
    <t>東洋大</t>
  </si>
  <si>
    <t>平成国際大</t>
  </si>
  <si>
    <t>武蔵野学院大</t>
  </si>
  <si>
    <t>早稲田大</t>
  </si>
  <si>
    <t>国際武道大</t>
  </si>
  <si>
    <t>順天堂大</t>
  </si>
  <si>
    <t>千葉大</t>
  </si>
  <si>
    <t>中央学院大</t>
  </si>
  <si>
    <t>青山学院大</t>
  </si>
  <si>
    <t>亜細亜大</t>
  </si>
  <si>
    <t>桜美林大</t>
  </si>
  <si>
    <t>國學院大</t>
  </si>
  <si>
    <t>国士舘大</t>
  </si>
  <si>
    <t>創価大</t>
  </si>
  <si>
    <t>拓殖大</t>
  </si>
  <si>
    <t>玉川大</t>
  </si>
  <si>
    <t>中央大</t>
  </si>
  <si>
    <t>帝京大</t>
  </si>
  <si>
    <t>東京外国語大</t>
  </si>
  <si>
    <t>東京学芸大</t>
  </si>
  <si>
    <t>東京経済大</t>
  </si>
  <si>
    <t>東京女子体育大</t>
  </si>
  <si>
    <t>東京大</t>
  </si>
  <si>
    <t>東京農業大</t>
  </si>
  <si>
    <t>東京薬科大</t>
  </si>
  <si>
    <t>日本大</t>
  </si>
  <si>
    <t>一橋大</t>
  </si>
  <si>
    <t>法政大</t>
  </si>
  <si>
    <t>明治大</t>
  </si>
  <si>
    <t>立教大</t>
  </si>
  <si>
    <t>松蔭大</t>
  </si>
  <si>
    <t>東海大</t>
  </si>
  <si>
    <t>日本体育大</t>
  </si>
  <si>
    <t>横浜国立大</t>
  </si>
  <si>
    <t>上越教育大</t>
  </si>
  <si>
    <t>新潟医療福祉大</t>
  </si>
  <si>
    <t>新潟大</t>
  </si>
  <si>
    <t>金沢工業大</t>
  </si>
  <si>
    <t>山梨学院大</t>
  </si>
  <si>
    <t>信州大</t>
  </si>
  <si>
    <t>中京大</t>
  </si>
  <si>
    <t>ﾄｳﾎｸﾀﾞｲｶﾞｸ</t>
  </si>
  <si>
    <t>ﾐﾔｷﾞｷｮｳｲｸﾀﾞｲｶﾞｸ</t>
  </si>
  <si>
    <t>ｱｷﾀﾀﾞｲｶﾞｸ</t>
  </si>
  <si>
    <t>ﾌｸｼﾏﾀﾞｲｶﾞｸ</t>
  </si>
  <si>
    <t>ｲﾊﾞﾗｷﾀﾞｲｶﾞｸ</t>
  </si>
  <si>
    <t>ﾂｸﾊﾞﾀﾞｲｶﾞｸ</t>
  </si>
  <si>
    <t>ﾁﾊﾞﾀﾞｲｶﾞｸ</t>
  </si>
  <si>
    <t>ﾄｳｷｮｳﾀﾞｲｶﾞｸ</t>
  </si>
  <si>
    <t>ﾄｳｷｮｳｶﾞｲｺｸｺﾞﾀﾞｲｶﾞｸ</t>
  </si>
  <si>
    <t>ﾄｳｷｮｳｶﾞｸｹﾞｲﾀﾞｲｶﾞｸ</t>
  </si>
  <si>
    <t>ﾋﾄﾂﾊﾞｼﾀﾞｲｶﾞｸ</t>
  </si>
  <si>
    <t>ﾖｺﾊﾏｺｸﾘﾂﾀﾞｲｶﾞｸ</t>
  </si>
  <si>
    <t>ﾆｲｶﾞﾀﾀﾞｲｶﾞｸ</t>
  </si>
  <si>
    <t>ｼﾝｼｭｳﾀﾞｲｶﾞｸ</t>
  </si>
  <si>
    <t>ｼﾞｮｳｴﾂｷｮｳｲｸﾀﾞｲｶﾞｸ</t>
  </si>
  <si>
    <t>ﾀｶｻｷｹｲｻﾞｲﾀﾞｲｶﾞｸ</t>
  </si>
  <si>
    <t>ｸｼﾛｺｳﾘﾂﾀﾞｲｶﾞｸ</t>
  </si>
  <si>
    <t>ｾﾝﾀﾞｲﾀﾞｲｶﾞｸ</t>
  </si>
  <si>
    <t>ﾄｳﾎｸｶﾞｸｲﾝﾀﾞｲｶﾞｸ</t>
  </si>
  <si>
    <t>ﾄｳﾎｸﾌｸｼﾀﾞｲｶﾞｸ</t>
  </si>
  <si>
    <t>ﾘｭｳﾂｳｹｲｻﾞｲﾀﾞｲｶﾞｸ</t>
  </si>
  <si>
    <t>ﾄｳｷｮｳｺｸｻｲﾀﾞｲｶﾞｸ</t>
  </si>
  <si>
    <t>ｼﾞｮｳｻｲﾀﾞｲｶﾞｸ</t>
  </si>
  <si>
    <t>ﾁｭｳｵｳｶﾞｸｲﾝﾀﾞｲｶﾞｸ</t>
  </si>
  <si>
    <t>ｱｵﾔﾏｶﾞｸｲﾝﾀﾞｲｶﾞｸ</t>
  </si>
  <si>
    <t>ｱｼﾞｱﾀﾞｲｶﾞｸ</t>
  </si>
  <si>
    <t>ｵｳﾋﾞﾘﾝﾀﾞｲｶﾞｸ</t>
  </si>
  <si>
    <t>ｺｸｶﾞｸｲﾝﾀﾞｲｶﾞｸ</t>
  </si>
  <si>
    <t>ｺｸｼｶﾝﾀﾞｲｶﾞｸ</t>
  </si>
  <si>
    <t>ｼﾞｭﾝﾃﾝﾄﾞｳﾀﾞｲｶﾞｸ</t>
  </si>
  <si>
    <t>ｿｳｶﾀﾞｲｶﾞｸ</t>
  </si>
  <si>
    <t>ﾀﾞｲﾄｳﾌﾞﾝｶﾀﾞｲｶﾞｸ</t>
  </si>
  <si>
    <t>ﾀｸｼｮｸﾀﾞｲｶﾞｸ</t>
  </si>
  <si>
    <t>ﾀﾏｶﾞﾜﾀﾞｲｶﾞｸ</t>
  </si>
  <si>
    <t>ﾁｭｳｵｳﾀﾞｲｶﾞｸ</t>
  </si>
  <si>
    <t>ﾃｲｷｮｳﾀﾞｲｶﾞｸ</t>
  </si>
  <si>
    <t>ﾄｳｶｲﾀﾞｲｶﾞｸ</t>
  </si>
  <si>
    <t>ﾄｳｷｮｳｹｲｻﾞｲﾀﾞｲｶﾞｸ</t>
  </si>
  <si>
    <t>ﾄｳｷｮｳｼﾞｮｼﾀｲｲｸﾀﾞｲｶﾞｸ</t>
  </si>
  <si>
    <t>ﾄｳｷｮｳﾉｳｷﾞｮｳﾀﾞｲｶﾞｸ</t>
  </si>
  <si>
    <t>ﾄｳｷｮｳﾔｯｶﾀﾞｲｶﾞｸ</t>
  </si>
  <si>
    <t>ﾄｳﾖｳﾀﾞｲｶﾞｸ</t>
  </si>
  <si>
    <t>ﾆﾎﾝﾀﾞｲｶﾞｸ</t>
  </si>
  <si>
    <t>ﾆｯﾎﾟﾝﾀｲｲｸﾀﾞｲｶﾞｸ</t>
  </si>
  <si>
    <t>ﾎｳｾｲﾀﾞｲｶﾞｸ</t>
  </si>
  <si>
    <t>ﾒｲｼﾞﾀﾞｲｶﾞｸ</t>
  </si>
  <si>
    <t>ﾘｯｷｮｳﾀﾞｲｶﾞｸ</t>
  </si>
  <si>
    <t>ﾜｾﾀﾞﾀﾞｲｶﾞｸ</t>
  </si>
  <si>
    <t>ｶﾅｻﾞﾜｺｳｷﾞｮｳﾀﾞｲｶﾞｸ</t>
  </si>
  <si>
    <t>ﾔﾏﾅｼｶﾞｸｲﾝﾀﾞｲｶﾞｸ</t>
  </si>
  <si>
    <t>ﾁｭｳｷｮｳﾀﾞｲｶﾞｸ</t>
  </si>
  <si>
    <t>ｺｸｻｲﾌﾞﾄﾞｳﾀﾞｲｶﾞｸ</t>
  </si>
  <si>
    <t>ﾊｸｵｳﾀﾞｲｶﾞｸ</t>
  </si>
  <si>
    <t>ｽﾙｶﾞﾀﾞｲﾀﾞｲｶﾞｸ</t>
  </si>
  <si>
    <t>ﾍｲｾｲｺｸｻｲﾀﾞｲｶﾞｸ</t>
  </si>
  <si>
    <t>ｼｮｳｲﾝﾀﾞｲｶﾞｸ</t>
  </si>
  <si>
    <t>ﾆｲｶﾞﾀｲﾘｮｳﾌｸｼﾀﾞｲｶﾞｸ</t>
  </si>
  <si>
    <t>ﾑｻｼﾉｶﾞｸｲﾝﾀﾞｲｶﾞｸ</t>
  </si>
  <si>
    <t>ﾔﾏｶﾞﾀｹﾝﾘﾂﾖﾈｻﾞﾜｴｲﾖｳﾀﾞｲｶﾞｸ</t>
  </si>
  <si>
    <t>金井中</t>
  </si>
  <si>
    <t>高楯中</t>
  </si>
  <si>
    <t>山寺中</t>
  </si>
  <si>
    <t>蔵王一中</t>
  </si>
  <si>
    <t>蔵王二中</t>
  </si>
  <si>
    <t>陵東中</t>
  </si>
  <si>
    <t>陵南中</t>
  </si>
  <si>
    <t>陵西中</t>
  </si>
  <si>
    <t>楯岡中</t>
  </si>
  <si>
    <t>葉山中</t>
  </si>
  <si>
    <t>大富中</t>
  </si>
  <si>
    <t>神町中</t>
  </si>
  <si>
    <t>豊浦中</t>
  </si>
  <si>
    <t>藤島中</t>
  </si>
  <si>
    <t>羽黒中</t>
  </si>
  <si>
    <t>櫛引中</t>
  </si>
  <si>
    <t>温海中</t>
  </si>
  <si>
    <t>立川中</t>
  </si>
  <si>
    <t>余目中</t>
  </si>
  <si>
    <t>065290</t>
  </si>
  <si>
    <t>065291</t>
  </si>
  <si>
    <t>065292</t>
  </si>
  <si>
    <t>065293</t>
  </si>
  <si>
    <t>065294</t>
  </si>
  <si>
    <t>065295</t>
  </si>
  <si>
    <t>065296</t>
  </si>
  <si>
    <t>065297</t>
  </si>
  <si>
    <t>065298</t>
  </si>
  <si>
    <t>065299</t>
  </si>
  <si>
    <t>065300</t>
  </si>
  <si>
    <t>健康証明書・出場認知書</t>
    <rPh sb="0" eb="2">
      <t>ケンコウ</t>
    </rPh>
    <rPh sb="2" eb="4">
      <t>ショウメイ</t>
    </rPh>
    <rPh sb="4" eb="5">
      <t>ショ</t>
    </rPh>
    <rPh sb="6" eb="8">
      <t>シュツジョウ</t>
    </rPh>
    <rPh sb="8" eb="10">
      <t>ニンチ</t>
    </rPh>
    <rPh sb="10" eb="11">
      <t>ショ</t>
    </rPh>
    <phoneticPr fontId="1"/>
  </si>
  <si>
    <t>種目（リレー種目）</t>
    <rPh sb="0" eb="1">
      <t>タネ</t>
    </rPh>
    <rPh sb="1" eb="2">
      <t>メ</t>
    </rPh>
    <rPh sb="6" eb="8">
      <t>シュモク</t>
    </rPh>
    <rPh sb="7" eb="8">
      <t>ジンシュ</t>
    </rPh>
    <phoneticPr fontId="1"/>
  </si>
  <si>
    <t>チーム名</t>
    <rPh sb="3" eb="4">
      <t>メイ</t>
    </rPh>
    <phoneticPr fontId="7"/>
  </si>
  <si>
    <t>Ａ</t>
    <phoneticPr fontId="7"/>
  </si>
  <si>
    <t>Ｂ</t>
    <phoneticPr fontId="7"/>
  </si>
  <si>
    <t>Ｃ</t>
    <phoneticPr fontId="7"/>
  </si>
  <si>
    <t>Ｄ</t>
    <phoneticPr fontId="7"/>
  </si>
  <si>
    <t>Ｅ</t>
    <phoneticPr fontId="7"/>
  </si>
  <si>
    <t>メンバー</t>
    <phoneticPr fontId="7"/>
  </si>
  <si>
    <t>氏名(漢字・ほか)</t>
    <rPh sb="0" eb="2">
      <t>シメイ</t>
    </rPh>
    <rPh sb="3" eb="5">
      <t>カンジ</t>
    </rPh>
    <phoneticPr fontId="1"/>
  </si>
  <si>
    <t>氏名(ﾌﾘｶﾞﾅ)</t>
    <rPh sb="0" eb="2">
      <t>シメイ</t>
    </rPh>
    <phoneticPr fontId="1"/>
  </si>
  <si>
    <t>所属電話番号</t>
    <phoneticPr fontId="7"/>
  </si>
  <si>
    <t>問合先電話番号
(携帯電話等)</t>
    <rPh sb="9" eb="11">
      <t>ケイタイ</t>
    </rPh>
    <rPh sb="11" eb="13">
      <t>デンワ</t>
    </rPh>
    <rPh sb="13" eb="14">
      <t>トウ</t>
    </rPh>
    <phoneticPr fontId="7"/>
  </si>
  <si>
    <t>印</t>
    <rPh sb="0" eb="1">
      <t>イン</t>
    </rPh>
    <phoneticPr fontId="7"/>
  </si>
  <si>
    <t>校長</t>
    <rPh sb="0" eb="2">
      <t>コウチョウ</t>
    </rPh>
    <phoneticPr fontId="7"/>
  </si>
  <si>
    <t>DB</t>
  </si>
  <si>
    <t>M1</t>
    <phoneticPr fontId="1"/>
  </si>
  <si>
    <t>M2</t>
    <phoneticPr fontId="1"/>
  </si>
  <si>
    <t>所属</t>
    <rPh sb="0" eb="2">
      <t>ショゾク</t>
    </rPh>
    <phoneticPr fontId="1"/>
  </si>
  <si>
    <t>所属</t>
    <rPh sb="0" eb="2">
      <t>ショゾク</t>
    </rPh>
    <phoneticPr fontId="7"/>
  </si>
  <si>
    <t>氏名加工</t>
    <rPh sb="0" eb="2">
      <t>シメイ</t>
    </rPh>
    <rPh sb="2" eb="4">
      <t>カコウ</t>
    </rPh>
    <phoneticPr fontId="1"/>
  </si>
  <si>
    <t>氏名加工</t>
    <rPh sb="0" eb="2">
      <t>シメイ</t>
    </rPh>
    <rPh sb="2" eb="4">
      <t>カコウ</t>
    </rPh>
    <phoneticPr fontId="7"/>
  </si>
  <si>
    <t>参　加　料　納　入　書</t>
  </si>
  <si>
    <t>円</t>
  </si>
  <si>
    <t>×</t>
  </si>
  <si>
    <t>合計</t>
  </si>
  <si>
    <t>を送金いたします。</t>
  </si>
  <si>
    <t>送金者</t>
  </si>
  <si>
    <t>所属名（学校名）</t>
  </si>
  <si>
    <t>受取人</t>
  </si>
  <si>
    <t>参　加　料　受　領　書</t>
  </si>
  <si>
    <t>様</t>
  </si>
  <si>
    <t>申込責任者名　　</t>
  </si>
  <si>
    <t>金</t>
    <rPh sb="0" eb="1">
      <t>キン</t>
    </rPh>
    <phoneticPr fontId="1"/>
  </si>
  <si>
    <t>円也</t>
    <phoneticPr fontId="1"/>
  </si>
  <si>
    <t>参加料として、上記金額を受領いたしました。</t>
  </si>
  <si>
    <t>印</t>
  </si>
  <si>
    <t>SX</t>
    <phoneticPr fontId="1"/>
  </si>
  <si>
    <t>SX</t>
    <phoneticPr fontId="7"/>
  </si>
  <si>
    <t>TM</t>
    <phoneticPr fontId="1"/>
  </si>
  <si>
    <t>S1</t>
    <phoneticPr fontId="1"/>
  </si>
  <si>
    <t>S2</t>
    <phoneticPr fontId="1"/>
  </si>
  <si>
    <t>S3</t>
    <phoneticPr fontId="1"/>
  </si>
  <si>
    <t>S4</t>
    <phoneticPr fontId="1"/>
  </si>
  <si>
    <t>S5</t>
    <phoneticPr fontId="1"/>
  </si>
  <si>
    <t>S6</t>
    <phoneticPr fontId="1"/>
  </si>
  <si>
    <t>ﾔﾏｶﾞﾀｼﾘｸｼﾞｮｳｷｮｳｷﾞｷｮｳｶｲ</t>
  </si>
  <si>
    <t>スポーツ山形21</t>
  </si>
  <si>
    <t>山形ＴＦＣ</t>
  </si>
  <si>
    <t>村山ＡＣ</t>
  </si>
  <si>
    <t>ＪＡやまがた</t>
  </si>
  <si>
    <t>ＫＡＣ</t>
  </si>
  <si>
    <t>庄内ＡＣ</t>
  </si>
  <si>
    <t>ＳＭＡＣ</t>
  </si>
  <si>
    <t>ＮＤソフト</t>
  </si>
  <si>
    <t>ｴﾇﾃﾞｰｿﾌﾄｳｴｱ</t>
  </si>
  <si>
    <t>ﾔﾏｶﾞﾀﾐｰﾄﾗﾝﾄﾞ</t>
  </si>
  <si>
    <t>Y-ACTION.TC</t>
  </si>
  <si>
    <t>ﾜｲｱｸｼｮﾝﾄﾗｯｸｸﾗﾌﾞ</t>
  </si>
  <si>
    <t>060052</t>
  </si>
  <si>
    <t>063108</t>
  </si>
  <si>
    <t>谷地高</t>
  </si>
  <si>
    <t>ﾄｳｵｳｶﾞｯｶﾝｺｳｺｳ</t>
  </si>
  <si>
    <t>063119</t>
  </si>
  <si>
    <t>ｼﾝｼﾞｮｳｶﾑﾛｻﾝｷﾞｮｳｺｳｺｳﾏﾑﾛｶﾞﾜｺｳ</t>
  </si>
  <si>
    <t>063134</t>
  </si>
  <si>
    <t>063142</t>
  </si>
  <si>
    <t>ﾔﾏｶﾞﾀﾛｳｶﾞｯｺｳ</t>
  </si>
  <si>
    <t>霞城ⅠⅡⅢ</t>
  </si>
  <si>
    <t>ｻｶﾀﾆｼｺｳｺｳﾃｲｼﾞｾｲ</t>
  </si>
  <si>
    <t>ﾔﾏｶﾞﾀｼﾘﾂﾀﾞｲﾊﾁﾁｭｳｶﾞｯｺｳ</t>
  </si>
  <si>
    <t>ﾔﾏｶﾞﾀｹﾝﾘﾂﾔﾏｶﾞﾀﾛｳｶﾞｯｺｳ</t>
  </si>
  <si>
    <t>宮川中</t>
  </si>
  <si>
    <t>ﾃﾝﾄﾞｳｼﾘﾂﾀﾞｲｲﾁﾁｭｳｶﾞｯｺｳ</t>
  </si>
  <si>
    <t>ﾔﾏﾉﾍﾞﾁｮｳﾘﾂｻｸﾔｻﾞﾜﾁｭｳｶﾞｯｺｳ</t>
  </si>
  <si>
    <t>ｱｻﾋﾁｮｳﾘﾂｱｻﾋﾁｭｳｶﾞｯｺｳ</t>
  </si>
  <si>
    <t>東根二中</t>
  </si>
  <si>
    <t>ﾋｶﾞｼﾈｼﾘﾂﾀﾞｲｻﾝﾁｭｳｶﾞｯｺｳ</t>
  </si>
  <si>
    <t>福原中</t>
  </si>
  <si>
    <t>玉野中</t>
  </si>
  <si>
    <t>ｼﾝｼﾞｮｳｼﾘﾂﾆｯｼﾝﾁｭｳｶﾞｯｺｳ</t>
  </si>
  <si>
    <t>ｼﾝｼﾞｮｳｼﾘﾂﾊｷﾞﾉｶﾞｸｴﾝ</t>
  </si>
  <si>
    <t>ｼﾝｼﾞｮｳｼﾘﾂﾔﾑｷﾁｭｳｶﾞｯｺｳ</t>
  </si>
  <si>
    <t>ｶﾈﾔﾏﾁｮｳﾘﾂｶﾈﾔﾏﾁｭｳｶﾞｯｺｳ</t>
  </si>
  <si>
    <t>ｵｵｸﾗｿﾝﾘﾂｵｵｸﾗﾁｭｳｶﾞｯｺｳ</t>
  </si>
  <si>
    <t>ｻｹｶﾜｿﾝﾘﾂｻｹｶﾜﾁｭｳｶﾞｯｺｳ</t>
  </si>
  <si>
    <t>ﾄｻﾞﾜｿﾝﾘﾂﾄｻﾞﾜﾁｭｳｶﾞｯｺｳ</t>
  </si>
  <si>
    <t>ﾖﾈｻﾞﾜｼﾘﾂﾀﾞｲｼﾁﾁｭｳｶﾞｯｺｳ</t>
  </si>
  <si>
    <t>赤湯中</t>
  </si>
  <si>
    <t>宮内中</t>
  </si>
  <si>
    <t>ﾅﾝﾖｳｼﾘﾂｵｷｺﾞｳﾁｭｳｶﾞｯｺｳ</t>
  </si>
  <si>
    <t>高畠中</t>
  </si>
  <si>
    <t>ﾀｶﾊﾀﾁｮｳﾘﾂﾀｶﾊﾀﾁｭｳｶﾞｯｺｳ</t>
  </si>
  <si>
    <t>叶水中</t>
  </si>
  <si>
    <t>白鷹中</t>
  </si>
  <si>
    <t>ｼﾗﾀｶﾁｮｳﾘﾂｼﾗﾀｶﾁｭｳｶﾞｯｺｳ</t>
  </si>
  <si>
    <t>飛島中</t>
  </si>
  <si>
    <t>鳥海八幡中</t>
  </si>
  <si>
    <t>東部中</t>
  </si>
  <si>
    <t>山形酒田特支中</t>
  </si>
  <si>
    <t>東京農工大</t>
  </si>
  <si>
    <t>ﾄｳｷｮｳﾉｳｺｳﾀﾞｲｶﾞｸ</t>
  </si>
  <si>
    <t>上武大</t>
  </si>
  <si>
    <t>ｼﾞｮｳﾌﾞﾀﾞｲｶﾞｸ</t>
  </si>
  <si>
    <t>明治薬科大</t>
  </si>
  <si>
    <t>ﾒｲｼﾞﾔｯｶﾀﾞｲｶﾞｸ</t>
  </si>
  <si>
    <t>岐阜経済大</t>
  </si>
  <si>
    <t>ｷﾞﾌｹｲｻﾞｲﾀﾞｲｶﾞｸ</t>
  </si>
  <si>
    <t>大阪芸術大</t>
  </si>
  <si>
    <t>ｵｵｻｶｹﾞｲｼﾞｭﾂﾀﾞｲｶﾞｸ</t>
  </si>
  <si>
    <t>日本薬科大</t>
  </si>
  <si>
    <t>ﾆﾎﾝﾔｯｶﾀﾞｲｶﾞｸ</t>
  </si>
  <si>
    <t>男</t>
    <rPh sb="0" eb="1">
      <t>オトコ</t>
    </rPh>
    <phoneticPr fontId="16"/>
  </si>
  <si>
    <t>女</t>
    <rPh sb="0" eb="1">
      <t>オンナ</t>
    </rPh>
    <phoneticPr fontId="16"/>
  </si>
  <si>
    <t>D1</t>
    <phoneticPr fontId="1"/>
  </si>
  <si>
    <t>D2</t>
    <phoneticPr fontId="1"/>
  </si>
  <si>
    <t>D3</t>
    <phoneticPr fontId="1"/>
  </si>
  <si>
    <t>申込責任者</t>
    <rPh sb="0" eb="2">
      <t>モウシコ</t>
    </rPh>
    <rPh sb="2" eb="5">
      <t>セキニンシャ</t>
    </rPh>
    <phoneticPr fontId="1"/>
  </si>
  <si>
    <t>連絡用
e-mailアドレス</t>
    <phoneticPr fontId="1"/>
  </si>
  <si>
    <t>申込責任者名</t>
    <rPh sb="0" eb="2">
      <t>モウシコ</t>
    </rPh>
    <rPh sb="2" eb="5">
      <t>セキニンシャ</t>
    </rPh>
    <rPh sb="5" eb="6">
      <t>メイ</t>
    </rPh>
    <phoneticPr fontId="9"/>
  </si>
  <si>
    <t>参加料</t>
    <phoneticPr fontId="9"/>
  </si>
  <si>
    <t>南陽沖郷小</t>
  </si>
  <si>
    <t>ﾅﾝﾖｳｵｷｺﾞｳｼｮｳｶﾞｯｺｳ</t>
  </si>
  <si>
    <t>ﾏﾂｶﾜｼｮｳｶﾞｯｺｳ</t>
  </si>
  <si>
    <t>まほろばAC</t>
  </si>
  <si>
    <t>ﾏﾎﾛﾊﾞｴｰｼｰ</t>
  </si>
  <si>
    <t>かわにし陸上</t>
  </si>
  <si>
    <t>ｶﾜﾆｼﾘｸｼﾞｮｳｽﾎﾟｰﾂｼｮｳﾈﾝﾀﾞﾝ</t>
  </si>
  <si>
    <t>高等学校</t>
  </si>
  <si>
    <t>SD</t>
  </si>
  <si>
    <t>ｴｽﾃﾞｨｰ</t>
  </si>
  <si>
    <t>ｼﾂﾞｶﾜｺｳﾄｳｶﾞｯｺｳ</t>
  </si>
  <si>
    <t>豊川クラブ</t>
  </si>
  <si>
    <t>ﾄﾖｶﾜｸﾗﾌﾞ</t>
  </si>
  <si>
    <t>ｱﾀｺﾞｼｮｳｶﾞｯｺｳ</t>
  </si>
  <si>
    <t>ｾｷﾈｼｮｳｶﾞｯｺｳ</t>
  </si>
  <si>
    <t>ﾎｸﾌﾞｼｮｳｶﾞｯｺｳ</t>
  </si>
  <si>
    <t>（1チーム1,000円）</t>
    <rPh sb="10" eb="11">
      <t>エン</t>
    </rPh>
    <phoneticPr fontId="9"/>
  </si>
  <si>
    <t>東京陸協</t>
  </si>
  <si>
    <t>東邦銀行</t>
  </si>
  <si>
    <t>栃木陸協</t>
  </si>
  <si>
    <t>東北AC</t>
  </si>
  <si>
    <t>寒河江西村山AC</t>
  </si>
  <si>
    <t>南陽漆山小</t>
  </si>
  <si>
    <t>尾花沢小</t>
  </si>
  <si>
    <t>米沢万世小</t>
  </si>
  <si>
    <t>酒田松原小</t>
  </si>
  <si>
    <t>高畠糠野目小</t>
  </si>
  <si>
    <t>七ヶ宿ﾚｰｼﾝｸﾞ</t>
  </si>
  <si>
    <t>宮城七ヶ宿中</t>
  </si>
  <si>
    <t>山形南山形小</t>
  </si>
  <si>
    <t>米沢南部小</t>
  </si>
  <si>
    <t>ﾄｳｷｮｳﾘｸｼﾞｮｳｷｮｳｷﾞｷｮｳｶｲ</t>
  </si>
  <si>
    <t>ﾄｳﾎｳｷﾞﾝｺｳ</t>
  </si>
  <si>
    <t>ﾄﾁｷﾞﾘｸｼﾞｮｳｷｮｳｷﾞｷｮｳｶｲ</t>
  </si>
  <si>
    <t>ﾄｳﾎｸｴｰｼｰ</t>
  </si>
  <si>
    <t>ｻｶﾞｴﾆｼﾑﾗﾔﾏｴｰｼｰ</t>
  </si>
  <si>
    <t>ｳﾙｼﾔﾏｼｮｳｶﾞｯｺｳ</t>
  </si>
  <si>
    <t>ｵﾊﾞﾅｻﾞﾜｼｮｳｶﾞｯｺｳ</t>
  </si>
  <si>
    <t>ﾊﾞﾝｾｲｼｮｳｶﾞｯｺｳ</t>
  </si>
  <si>
    <t>ﾏﾂﾊﾞﾗｼｮｳｶﾞｯｺｳ</t>
  </si>
  <si>
    <t>ﾇｶﾉﾒｼｮｳｶﾞｯｺｳ</t>
  </si>
  <si>
    <t>ｼﾁｶﾞｼｭｸﾚｰｼﾝｸﾞ</t>
  </si>
  <si>
    <t>ｼﾁｶﾞｼｭｸﾁｭｳｶﾞｯｺｳ</t>
  </si>
  <si>
    <t>ﾐﾅﾐﾔﾏｶﾞﾀｼｮｳｶﾞｯｺｳ</t>
  </si>
  <si>
    <t>ﾅﾝﾌﾞｼｮｳｶﾞｯｺｳ</t>
  </si>
  <si>
    <t>飯豊陸上スポ少</t>
  </si>
  <si>
    <t>ｲｲﾃﾞﾘｸｼﾞｮｳｽﾎﾟｼｮｳ</t>
  </si>
  <si>
    <t>S2</t>
  </si>
  <si>
    <t>種目１(申込)</t>
    <rPh sb="0" eb="2">
      <t>シュモク</t>
    </rPh>
    <rPh sb="4" eb="6">
      <t>モウシコ</t>
    </rPh>
    <phoneticPr fontId="1"/>
  </si>
  <si>
    <t>種目１番号</t>
    <rPh sb="0" eb="2">
      <t>シュモク</t>
    </rPh>
    <rPh sb="3" eb="5">
      <t>バンゴウ</t>
    </rPh>
    <phoneticPr fontId="1"/>
  </si>
  <si>
    <t>種目１略称</t>
    <rPh sb="0" eb="2">
      <t>シュモク</t>
    </rPh>
    <rPh sb="3" eb="5">
      <t>リャクショウ</t>
    </rPh>
    <phoneticPr fontId="1"/>
  </si>
  <si>
    <t>種目１code</t>
    <rPh sb="0" eb="2">
      <t>シュモク</t>
    </rPh>
    <phoneticPr fontId="1"/>
  </si>
  <si>
    <t>種目１記録</t>
    <rPh sb="0" eb="2">
      <t>シュモク</t>
    </rPh>
    <rPh sb="3" eb="5">
      <t>キロク</t>
    </rPh>
    <phoneticPr fontId="1"/>
  </si>
  <si>
    <t>種目２(申込)</t>
    <rPh sb="0" eb="2">
      <t>シュモク</t>
    </rPh>
    <rPh sb="4" eb="6">
      <t>モウシコ</t>
    </rPh>
    <phoneticPr fontId="1"/>
  </si>
  <si>
    <t>種目２番号</t>
    <rPh sb="0" eb="2">
      <t>シュモク</t>
    </rPh>
    <rPh sb="3" eb="5">
      <t>バンゴウ</t>
    </rPh>
    <phoneticPr fontId="1"/>
  </si>
  <si>
    <t>種目２略称</t>
    <rPh sb="0" eb="2">
      <t>シュモク</t>
    </rPh>
    <rPh sb="3" eb="5">
      <t>リャクショウ</t>
    </rPh>
    <phoneticPr fontId="1"/>
  </si>
  <si>
    <t>種目２code</t>
    <rPh sb="0" eb="2">
      <t>シュモク</t>
    </rPh>
    <phoneticPr fontId="1"/>
  </si>
  <si>
    <t>種目２記録</t>
    <rPh sb="0" eb="2">
      <t>シュモク</t>
    </rPh>
    <rPh sb="3" eb="5">
      <t>キロク</t>
    </rPh>
    <phoneticPr fontId="1"/>
  </si>
  <si>
    <t>埼玉</t>
    <rPh sb="0" eb="2">
      <t>サイタマ</t>
    </rPh>
    <phoneticPr fontId="1"/>
  </si>
  <si>
    <t>個人種目１</t>
    <rPh sb="0" eb="2">
      <t>コジン</t>
    </rPh>
    <rPh sb="2" eb="3">
      <t>タネ</t>
    </rPh>
    <rPh sb="3" eb="4">
      <t>メ</t>
    </rPh>
    <phoneticPr fontId="1"/>
  </si>
  <si>
    <t>個人種目２</t>
    <rPh sb="0" eb="2">
      <t>コジン</t>
    </rPh>
    <rPh sb="2" eb="3">
      <t>タネ</t>
    </rPh>
    <rPh sb="3" eb="4">
      <t>メ</t>
    </rPh>
    <phoneticPr fontId="1"/>
  </si>
  <si>
    <t>公認最高記録
個人種目１</t>
    <rPh sb="0" eb="2">
      <t>コウニン</t>
    </rPh>
    <rPh sb="2" eb="4">
      <t>サイコウ</t>
    </rPh>
    <rPh sb="4" eb="6">
      <t>キロク</t>
    </rPh>
    <rPh sb="7" eb="9">
      <t>コジン</t>
    </rPh>
    <rPh sb="9" eb="11">
      <t>シュモク</t>
    </rPh>
    <phoneticPr fontId="1"/>
  </si>
  <si>
    <t>公認最高記録
個人種目２</t>
    <rPh sb="0" eb="2">
      <t>コウニン</t>
    </rPh>
    <rPh sb="2" eb="4">
      <t>サイコウ</t>
    </rPh>
    <rPh sb="4" eb="6">
      <t>キロク</t>
    </rPh>
    <rPh sb="7" eb="9">
      <t>コジン</t>
    </rPh>
    <rPh sb="9" eb="11">
      <t>シュモク</t>
    </rPh>
    <phoneticPr fontId="1"/>
  </si>
  <si>
    <t>男子 １００ｍ</t>
  </si>
  <si>
    <t>女子 １００ｍ</t>
  </si>
  <si>
    <t>m 100m</t>
    <phoneticPr fontId="1"/>
  </si>
  <si>
    <t>個人種目</t>
    <rPh sb="0" eb="2">
      <t>コジン</t>
    </rPh>
    <rPh sb="2" eb="4">
      <t>シュモク</t>
    </rPh>
    <phoneticPr fontId="9"/>
  </si>
  <si>
    <t>リレー種目</t>
    <rPh sb="3" eb="5">
      <t>シュモク</t>
    </rPh>
    <phoneticPr fontId="9"/>
  </si>
  <si>
    <t>米沢松川小</t>
  </si>
  <si>
    <t>大石田JSC</t>
  </si>
  <si>
    <t>寒河江西村山Jac</t>
  </si>
  <si>
    <t>南陽東置賜駅伝Jr</t>
  </si>
  <si>
    <t>宮城大</t>
  </si>
  <si>
    <t>湯沢雄勝陸協</t>
  </si>
  <si>
    <t>塩井FAC</t>
  </si>
  <si>
    <t>会津陸協</t>
  </si>
  <si>
    <t>楯岡</t>
  </si>
  <si>
    <t>米沢愛宕小</t>
  </si>
  <si>
    <t>米沢関根小</t>
  </si>
  <si>
    <t>米沢北部小</t>
  </si>
  <si>
    <t>米沢JAM</t>
  </si>
  <si>
    <t>松川JAC</t>
  </si>
  <si>
    <t>m 4×100m</t>
    <phoneticPr fontId="1"/>
  </si>
  <si>
    <t>w 4×100m</t>
    <phoneticPr fontId="1"/>
  </si>
  <si>
    <t>男子 ４×１００ｍ</t>
    <phoneticPr fontId="1"/>
  </si>
  <si>
    <t>女子 ４×１００ｍ</t>
    <phoneticPr fontId="1"/>
  </si>
  <si>
    <t>00205</t>
    <phoneticPr fontId="1"/>
  </si>
  <si>
    <t>男子 ４×１００ｍ</t>
    <phoneticPr fontId="7"/>
  </si>
  <si>
    <t>女子 ４×１００ｍ</t>
    <rPh sb="0" eb="1">
      <t>オンナ</t>
    </rPh>
    <phoneticPr fontId="7"/>
  </si>
  <si>
    <t>（1人500円）</t>
    <rPh sb="2" eb="3">
      <t>ヒト</t>
    </rPh>
    <rPh sb="6" eb="7">
      <t>エン</t>
    </rPh>
    <phoneticPr fontId="9"/>
  </si>
  <si>
    <t>人</t>
    <rPh sb="0" eb="1">
      <t>ヒト</t>
    </rPh>
    <phoneticPr fontId="9"/>
  </si>
  <si>
    <t>チーム</t>
    <phoneticPr fontId="9"/>
  </si>
  <si>
    <t>米沢西部小</t>
  </si>
  <si>
    <t>米沢東部小</t>
  </si>
  <si>
    <t>NATC</t>
  </si>
  <si>
    <t>米沢上郷小</t>
  </si>
  <si>
    <t>小国陸上スポ少</t>
  </si>
  <si>
    <t>白鷹ジュニア</t>
  </si>
  <si>
    <t>ｾｲﾌﾞｼｮｳｶﾞｯｺｳ</t>
  </si>
  <si>
    <t>ｵｵｲｼﾀﾞｼﾞｪｲｴｽｼｰ</t>
  </si>
  <si>
    <t>ｻｶﾞｴﾆｼﾑﾗﾔﾏｼﾞｪｰｴｰｼｰ</t>
  </si>
  <si>
    <t>ﾅﾝﾖｳｼｶﾞｼｵｲﾀﾏｴｷﾃﾞﾝｼﾞｭﾆｱ</t>
  </si>
  <si>
    <t>ﾐﾔｷﾞﾀﾞｲｶﾞｸ</t>
  </si>
  <si>
    <t>ﾕｻﾞﾜｵｶﾞﾁﾘｸｼﾞｮｳｷｮｳｷﾞｷｮｳｶｲ</t>
  </si>
  <si>
    <t>ｼｵｲｴﾌｴｰｼｰ</t>
  </si>
  <si>
    <t>ｱｲﾂﾞﾘｸｼﾞｮｳｷｮｳｷﾞｷｮｳｶｲ</t>
  </si>
  <si>
    <t>ﾀﾃｵｶ</t>
  </si>
  <si>
    <t>ﾄｳﾌﾞｼｮｳｶﾞｯｺｳ</t>
  </si>
  <si>
    <t>ｴﾇｴｰﾃｨｰｼｰ</t>
  </si>
  <si>
    <t>ｶﾐｺﾞｳｼｮｳｶﾞｯｺｳ</t>
  </si>
  <si>
    <t>ｵｸﾞﾆﾘｸｼﾞｮｳｽﾎﾟｰﾂｼｮｳﾈﾝﾀﾞﾝ</t>
  </si>
  <si>
    <t>ｼﾗﾀｶｼﾞｭﾆｱｱｽﾘｰﾄ</t>
  </si>
  <si>
    <t>米沢市陸上競技協会　会長　白石　栄治</t>
    <rPh sb="0" eb="3">
      <t>ヨネザワシ</t>
    </rPh>
    <rPh sb="3" eb="5">
      <t>リクジョウ</t>
    </rPh>
    <rPh sb="5" eb="7">
      <t>キョウギ</t>
    </rPh>
    <rPh sb="7" eb="9">
      <t>キョウカイ</t>
    </rPh>
    <rPh sb="10" eb="12">
      <t>カイチョウ</t>
    </rPh>
    <rPh sb="13" eb="15">
      <t>シロイシ</t>
    </rPh>
    <rPh sb="16" eb="18">
      <t>エイジ</t>
    </rPh>
    <phoneticPr fontId="1"/>
  </si>
  <si>
    <t>060053</t>
  </si>
  <si>
    <t>春季置賜スプリント記録会　参加申込書（個人種目）</t>
    <rPh sb="0" eb="2">
      <t>シュンキ</t>
    </rPh>
    <rPh sb="2" eb="4">
      <t>オイタマ</t>
    </rPh>
    <rPh sb="9" eb="11">
      <t>キロク</t>
    </rPh>
    <rPh sb="11" eb="12">
      <t>カイ</t>
    </rPh>
    <rPh sb="13" eb="15">
      <t>サンカ</t>
    </rPh>
    <rPh sb="15" eb="18">
      <t>モウシコミショ</t>
    </rPh>
    <rPh sb="19" eb="21">
      <t>コジン</t>
    </rPh>
    <phoneticPr fontId="1"/>
  </si>
  <si>
    <t>春季置賜スプリント記録会　参加申込書（リレー種目）</t>
    <rPh sb="0" eb="2">
      <t>シュンキ</t>
    </rPh>
    <rPh sb="2" eb="4">
      <t>オイタマ</t>
    </rPh>
    <rPh sb="9" eb="11">
      <t>キロク</t>
    </rPh>
    <rPh sb="11" eb="12">
      <t>カイ</t>
    </rPh>
    <rPh sb="13" eb="15">
      <t>サンカ</t>
    </rPh>
    <rPh sb="15" eb="18">
      <t>モウシコミショ</t>
    </rPh>
    <rPh sb="22" eb="24">
      <t>シュモク</t>
    </rPh>
    <phoneticPr fontId="1"/>
  </si>
  <si>
    <t>00200</t>
    <phoneticPr fontId="1"/>
  </si>
  <si>
    <t>60100</t>
    <phoneticPr fontId="1"/>
  </si>
  <si>
    <t>ﾖｺﾃｼﾘｸｼﾞｮｳｷｮｳｷﾞｷｮｳｶｲ</t>
  </si>
  <si>
    <t>ｼﾊﾞﾀｺｳｺｳ</t>
  </si>
  <si>
    <t>ﾁﾊﾞﾘｸｼﾞｮｳｷｮｳｷﾞｷｮｳｶｲ</t>
  </si>
  <si>
    <t>ﾉﾄﾋﾞｰｴｰｼ</t>
  </si>
  <si>
    <t>横手市陸協</t>
  </si>
  <si>
    <t>宮城柴田高</t>
  </si>
  <si>
    <t>千葉陸協</t>
  </si>
  <si>
    <t>能登B.A.C</t>
  </si>
  <si>
    <t>BlackLillyOBClub</t>
  </si>
  <si>
    <t>西置賜地区陸協</t>
  </si>
  <si>
    <t>西村山地区陸協</t>
  </si>
  <si>
    <t>北村山地区陸協</t>
  </si>
  <si>
    <t>天童東村山陸協</t>
  </si>
  <si>
    <t>山形市体協</t>
  </si>
  <si>
    <t>山形ﾐｰﾄﾗﾝﾄﾞ</t>
  </si>
  <si>
    <t>ミクロン精密</t>
  </si>
  <si>
    <t>東桜学館高</t>
  </si>
  <si>
    <t>神室高真室川</t>
  </si>
  <si>
    <t>米沢鶴城高</t>
  </si>
  <si>
    <t>創学館高</t>
  </si>
  <si>
    <t>惺山高</t>
  </si>
  <si>
    <t>霞城学園高IV</t>
  </si>
  <si>
    <t>新庄北高定</t>
  </si>
  <si>
    <t>米沢鶴城高定</t>
  </si>
  <si>
    <t>鶴岡南高通</t>
  </si>
  <si>
    <t>酒田西高定</t>
  </si>
  <si>
    <t>山形八中</t>
  </si>
  <si>
    <t>天童一中</t>
  </si>
  <si>
    <t>作谷沢中</t>
  </si>
  <si>
    <t>町立朝日中</t>
  </si>
  <si>
    <t>東根三中</t>
  </si>
  <si>
    <t>東桜学館中</t>
  </si>
  <si>
    <t>明倫中</t>
  </si>
  <si>
    <t>日新中</t>
  </si>
  <si>
    <t>萩野学園</t>
  </si>
  <si>
    <t>八向中</t>
  </si>
  <si>
    <t>金山中</t>
  </si>
  <si>
    <t>大蔵中</t>
  </si>
  <si>
    <t>鮭川中</t>
  </si>
  <si>
    <t>戸沢中</t>
  </si>
  <si>
    <t>米沢七中</t>
  </si>
  <si>
    <t>沖郷中</t>
  </si>
  <si>
    <t>市立朝日中</t>
  </si>
  <si>
    <t>北海道大</t>
  </si>
  <si>
    <t>岩手大</t>
  </si>
  <si>
    <t>宮城教育大</t>
  </si>
  <si>
    <t>埼玉大</t>
  </si>
  <si>
    <t>東北学院大</t>
  </si>
  <si>
    <t>東北工業大</t>
  </si>
  <si>
    <t>東北福祉大</t>
  </si>
  <si>
    <t>千葉工業大</t>
  </si>
  <si>
    <t>慶應義塾大</t>
  </si>
  <si>
    <t>日本女子体育大</t>
  </si>
  <si>
    <t>至学館大</t>
  </si>
  <si>
    <t>八戸学院大</t>
  </si>
  <si>
    <t>白鴎大</t>
  </si>
  <si>
    <t>帝京平成大</t>
  </si>
  <si>
    <t>東北文化学園大</t>
  </si>
  <si>
    <t>長井ｱｽﾘｰﾄｸﾗﾌﾞ</t>
  </si>
  <si>
    <t>宮城志津川高</t>
  </si>
  <si>
    <t>Yonezawa AC</t>
  </si>
  <si>
    <t>T-jac</t>
  </si>
  <si>
    <t>宮城陸協</t>
  </si>
  <si>
    <t>ﾐｸﾛﾝｾｲﾐﾂ</t>
  </si>
  <si>
    <t>ﾖﾈｻﾞﾜｶｸｼﾞｮｳｺｳｺｳ</t>
  </si>
  <si>
    <t>ｾｲｻﾞﾝｺｳｺｳ</t>
  </si>
  <si>
    <t>ﾖﾈｻﾞﾜｶｸｼﾞｮｳﾃｲｼﾞｾｲｺｳｺｳ</t>
  </si>
  <si>
    <t>ﾄｳｵｳｶﾞｯｶﾝﾁｭｳｶﾞｯｺｳ</t>
  </si>
  <si>
    <t>ﾎｯｶｲﾄﾞｳﾀﾞｲｶﾞｸ</t>
  </si>
  <si>
    <t>ｲﾜﾃﾀﾞｲｶﾞｸ</t>
  </si>
  <si>
    <t>ｻｲﾀﾏﾀﾞｲｶﾞｸ</t>
  </si>
  <si>
    <t>ﾄｳﾎｸｺｳｷﾞｮｳﾀﾞｲｶﾞｸ</t>
  </si>
  <si>
    <t>ﾁﾊﾞｺｳｷﾞｮｳﾀﾞｲｶﾞｸ</t>
  </si>
  <si>
    <t>ｹｲｵｳｷﾞｼﾞｭｸﾀﾞｲｶﾞｸ</t>
  </si>
  <si>
    <t>ﾆﾎﾝｼﾞｮｼﾀｲｲｸﾀﾞｲｶﾞｸ</t>
  </si>
  <si>
    <t>ｼｶﾞｯｶﾝﾀﾞｲｶﾞｸ</t>
  </si>
  <si>
    <t>ﾊﾁﾉﾍｶﾞｸｲﾝﾀﾞｲｶﾞｸ</t>
  </si>
  <si>
    <t>ﾃｲｷｮｳﾍｲｾｲﾀﾞｲｶﾞｸ</t>
  </si>
  <si>
    <t>ﾄｳﾎｸﾌﾞﾝｶｶﾞｸｴﾝﾀﾞｲｶﾞｸ</t>
  </si>
  <si>
    <t>ﾅｶﾞｲｱｽﾘｰﾄｸﾗﾌﾞ</t>
  </si>
  <si>
    <t>ﾖﾈｻﾞﾜｼﾞｬﾑ</t>
  </si>
  <si>
    <t>ﾏﾂｶﾜｼﾞｬｯｸ</t>
  </si>
  <si>
    <t>ﾋﾞｰｴﾙｵｰｼｰ</t>
  </si>
  <si>
    <t>ﾜｲｴｰｼｰ</t>
  </si>
  <si>
    <t>ﾃｨｰｼﾞｬｯｸ</t>
  </si>
  <si>
    <t>ﾐﾔｷﾞﾘｸｼﾞｮｳｷｮｳｷﾞｷｮｳｶｲ</t>
  </si>
  <si>
    <t>060001</t>
    <phoneticPr fontId="1"/>
  </si>
  <si>
    <t>060002</t>
    <phoneticPr fontId="1"/>
  </si>
  <si>
    <t>060004</t>
    <phoneticPr fontId="1"/>
  </si>
  <si>
    <t>060006</t>
    <phoneticPr fontId="1"/>
  </si>
  <si>
    <t>060007</t>
    <phoneticPr fontId="1"/>
  </si>
  <si>
    <t>060008</t>
    <phoneticPr fontId="1"/>
  </si>
  <si>
    <t>060012</t>
    <phoneticPr fontId="1"/>
  </si>
  <si>
    <t>060013</t>
    <phoneticPr fontId="1"/>
  </si>
  <si>
    <t>060014</t>
    <phoneticPr fontId="1"/>
  </si>
  <si>
    <t>060016</t>
    <phoneticPr fontId="1"/>
  </si>
  <si>
    <t>060019</t>
    <phoneticPr fontId="1"/>
  </si>
  <si>
    <t>060023</t>
    <phoneticPr fontId="1"/>
  </si>
  <si>
    <t>060029</t>
    <phoneticPr fontId="1"/>
  </si>
  <si>
    <t>060030</t>
    <phoneticPr fontId="1"/>
  </si>
  <si>
    <t>060034</t>
    <phoneticPr fontId="1"/>
  </si>
  <si>
    <t>060037</t>
    <phoneticPr fontId="1"/>
  </si>
  <si>
    <t>060039</t>
    <phoneticPr fontId="1"/>
  </si>
  <si>
    <t>060040</t>
    <phoneticPr fontId="1"/>
  </si>
  <si>
    <t>060041</t>
    <phoneticPr fontId="1"/>
  </si>
  <si>
    <t>060042</t>
    <phoneticPr fontId="1"/>
  </si>
  <si>
    <t>060046</t>
    <phoneticPr fontId="1"/>
  </si>
  <si>
    <t>060047</t>
    <phoneticPr fontId="1"/>
  </si>
  <si>
    <t>060048</t>
    <phoneticPr fontId="1"/>
  </si>
  <si>
    <t>060049</t>
    <phoneticPr fontId="1"/>
  </si>
  <si>
    <t>063091</t>
    <phoneticPr fontId="1"/>
  </si>
  <si>
    <t>063101</t>
    <phoneticPr fontId="1"/>
  </si>
  <si>
    <t>063110</t>
    <phoneticPr fontId="1"/>
  </si>
  <si>
    <t>063117</t>
    <phoneticPr fontId="1"/>
  </si>
  <si>
    <t>063121</t>
    <phoneticPr fontId="1"/>
  </si>
  <si>
    <t>063126</t>
    <phoneticPr fontId="1"/>
  </si>
  <si>
    <t>063131</t>
    <phoneticPr fontId="1"/>
  </si>
  <si>
    <t>063133</t>
    <phoneticPr fontId="1"/>
  </si>
  <si>
    <t>063144</t>
    <phoneticPr fontId="1"/>
  </si>
  <si>
    <t>063147</t>
    <phoneticPr fontId="1"/>
  </si>
  <si>
    <t>063149</t>
    <phoneticPr fontId="1"/>
  </si>
  <si>
    <t>063150</t>
    <phoneticPr fontId="1"/>
  </si>
  <si>
    <t>063153</t>
    <phoneticPr fontId="1"/>
  </si>
  <si>
    <t>063155</t>
    <phoneticPr fontId="1"/>
  </si>
  <si>
    <t>063452</t>
    <phoneticPr fontId="1"/>
  </si>
  <si>
    <t>063501</t>
    <phoneticPr fontId="1"/>
  </si>
  <si>
    <t>063513</t>
    <phoneticPr fontId="1"/>
  </si>
  <si>
    <t>064121</t>
    <phoneticPr fontId="1"/>
  </si>
  <si>
    <t>064126</t>
  </si>
  <si>
    <t>065201</t>
    <phoneticPr fontId="1"/>
  </si>
  <si>
    <t>065267</t>
    <phoneticPr fontId="1"/>
  </si>
  <si>
    <t>065301</t>
    <phoneticPr fontId="1"/>
  </si>
  <si>
    <t>大阪</t>
    <rPh sb="0" eb="2">
      <t>オオサカ</t>
    </rPh>
    <phoneticPr fontId="1"/>
  </si>
  <si>
    <t>栃木</t>
    <rPh sb="0" eb="2">
      <t>トチギ</t>
    </rPh>
    <phoneticPr fontId="1"/>
  </si>
  <si>
    <t>石川</t>
    <rPh sb="0" eb="2">
      <t>イシカワ</t>
    </rPh>
    <phoneticPr fontId="1"/>
  </si>
  <si>
    <t>FA-JETS</t>
  </si>
  <si>
    <t>ｴﾌｴｰｼﾞｪｯﾂ</t>
  </si>
  <si>
    <t>STARTLINE</t>
  </si>
  <si>
    <t>ｽﾀｰﾄﾗｲﾝ</t>
  </si>
  <si>
    <t>JUMP ONE</t>
  </si>
  <si>
    <t>ｼﾞｬﾝﾌﾟﾜﾝ</t>
  </si>
  <si>
    <t>宮城白石中</t>
    <rPh sb="0" eb="2">
      <t>ミヤギ</t>
    </rPh>
    <rPh sb="2" eb="5">
      <t>シロイシチュウ</t>
    </rPh>
    <phoneticPr fontId="19"/>
  </si>
  <si>
    <t>ｼﾛｲｼﾁｭｳｶﾞｯｺｳ</t>
  </si>
  <si>
    <t>白石蔵王陸上塾</t>
    <rPh sb="0" eb="4">
      <t>シロイシザオウ</t>
    </rPh>
    <rPh sb="4" eb="6">
      <t>リクジョウ</t>
    </rPh>
    <rPh sb="6" eb="7">
      <t>ジュク</t>
    </rPh>
    <phoneticPr fontId="19"/>
  </si>
  <si>
    <t>ｼﾛｲｼｻﾞｵｳﾘｸｼﾞｮｳｼﾞｭｸ</t>
  </si>
  <si>
    <t>福島</t>
    <phoneticPr fontId="1"/>
  </si>
  <si>
    <t>宮城</t>
    <phoneticPr fontId="1"/>
  </si>
  <si>
    <t>山形</t>
    <phoneticPr fontId="1"/>
  </si>
  <si>
    <t>中学</t>
    <rPh sb="0" eb="2">
      <t>チュウガク</t>
    </rPh>
    <phoneticPr fontId="1"/>
  </si>
  <si>
    <t>男子小学 １００ｍ</t>
    <rPh sb="0" eb="2">
      <t>ダンシ</t>
    </rPh>
    <rPh sb="2" eb="4">
      <t>ショウガク</t>
    </rPh>
    <phoneticPr fontId="1"/>
  </si>
  <si>
    <t>女子小学 １００ｍ</t>
    <rPh sb="0" eb="2">
      <t>ジョシ</t>
    </rPh>
    <rPh sb="2" eb="4">
      <t>ショウガク</t>
    </rPh>
    <phoneticPr fontId="1"/>
  </si>
  <si>
    <t>　　6=小学男女混合</t>
    <rPh sb="4" eb="6">
      <t>ショウガク</t>
    </rPh>
    <rPh sb="6" eb="10">
      <t>ダンジョコンゴウ</t>
    </rPh>
    <phoneticPr fontId="1"/>
  </si>
  <si>
    <t>me 100m</t>
    <phoneticPr fontId="1"/>
  </si>
  <si>
    <t>we 100m</t>
    <phoneticPr fontId="1"/>
  </si>
  <si>
    <t>60106</t>
    <phoneticPr fontId="1"/>
  </si>
  <si>
    <t>男女混合小学 ４×１００ｍ</t>
    <rPh sb="0" eb="2">
      <t>ダンジョ</t>
    </rPh>
    <rPh sb="2" eb="4">
      <t>コンゴウ</t>
    </rPh>
    <rPh sb="4" eb="6">
      <t>ショウガク</t>
    </rPh>
    <phoneticPr fontId="1"/>
  </si>
  <si>
    <t>xe 4×100m</t>
    <phoneticPr fontId="1"/>
  </si>
  <si>
    <t>性別</t>
    <rPh sb="0" eb="2">
      <t>セイベツ</t>
    </rPh>
    <phoneticPr fontId="7"/>
  </si>
  <si>
    <t>男女混合小学 ４×１００ｍ</t>
    <rPh sb="1" eb="2">
      <t>オンナ</t>
    </rPh>
    <rPh sb="2" eb="4">
      <t>コンゴウ</t>
    </rPh>
    <rPh sb="4" eb="6">
      <t>ショウガク</t>
    </rPh>
    <phoneticPr fontId="7"/>
  </si>
  <si>
    <t>男子小学 １００ｍ</t>
    <rPh sb="2" eb="4">
      <t>ショウガク</t>
    </rPh>
    <phoneticPr fontId="1"/>
  </si>
  <si>
    <t>女子小学 １００ｍ</t>
    <rPh sb="2" eb="4">
      <t>ショウガク</t>
    </rPh>
    <phoneticPr fontId="1"/>
  </si>
  <si>
    <t>男女混合小学 ４×１００ｍ</t>
    <rPh sb="0" eb="4">
      <t>ダンジョコンゴウ</t>
    </rPh>
    <rPh sb="4" eb="6">
      <t>ショウガク</t>
    </rPh>
    <phoneticPr fontId="1"/>
  </si>
  <si>
    <t>２０２６年０５月　　日</t>
    <rPh sb="4" eb="5">
      <t>ネン</t>
    </rPh>
    <rPh sb="7" eb="8">
      <t>ガツ</t>
    </rPh>
    <rPh sb="10" eb="11">
      <t>ニチ</t>
    </rPh>
    <phoneticPr fontId="1"/>
  </si>
  <si>
    <t>２０２６年０５月　　日</t>
    <phoneticPr fontId="1"/>
  </si>
  <si>
    <t>２０２６年度 春季置賜スプリント記録会の</t>
    <rPh sb="4" eb="6">
      <t>ネンド</t>
    </rPh>
    <rPh sb="7" eb="8">
      <t>ハル</t>
    </rPh>
    <rPh sb="9" eb="11">
      <t>オイタマ</t>
    </rPh>
    <rPh sb="16" eb="18">
      <t>キロク</t>
    </rPh>
    <phoneticPr fontId="1"/>
  </si>
  <si>
    <t>ただし、２０２６年度 春季置賜スプリント記録会の</t>
    <rPh sb="11" eb="12">
      <t>ハル</t>
    </rPh>
    <rPh sb="13" eb="15">
      <t>オイタマ</t>
    </rPh>
    <phoneticPr fontId="1"/>
  </si>
  <si>
    <t>SX</t>
    <phoneticPr fontId="7"/>
  </si>
  <si>
    <t>DB</t>
    <phoneticPr fontId="7"/>
  </si>
  <si>
    <t>米沢南成中</t>
    <rPh sb="2" eb="4">
      <t>ナンセイ</t>
    </rPh>
    <phoneticPr fontId="1"/>
  </si>
  <si>
    <t>米沢北成中</t>
    <rPh sb="2" eb="4">
      <t>ホクセイ</t>
    </rPh>
    <phoneticPr fontId="1"/>
  </si>
  <si>
    <t>ﾖﾈｻﾞﾜｼﾘﾂﾅﾝｾｲﾁｭｳｶﾞｯｺｳ</t>
    <phoneticPr fontId="1"/>
  </si>
  <si>
    <t>ﾖﾈｻﾞﾜｼﾘﾂﾎｸｾｲﾁｭｳｶﾞｯｺｳ</t>
    <phoneticPr fontId="1"/>
  </si>
  <si>
    <t>小枝AC</t>
  </si>
  <si>
    <t>南陽東置賜AC</t>
  </si>
  <si>
    <t>ｺｴﾀﾞｱｽﾘｰﾄｸﾗﾌﾞ</t>
  </si>
  <si>
    <t>ﾅﾝﾖｳﾋｶﾞｼｵｷﾀﾏｴｰｼｰ</t>
  </si>
  <si>
    <t>米沢南成中</t>
    <rPh sb="2" eb="4">
      <t>ナンセイ</t>
    </rPh>
    <phoneticPr fontId="1"/>
  </si>
  <si>
    <t>米沢北成中</t>
    <rPh sb="2" eb="4">
      <t>ホクセイ</t>
    </rPh>
    <phoneticPr fontId="1"/>
  </si>
  <si>
    <t>男子 １５０ｍ</t>
    <phoneticPr fontId="1"/>
  </si>
  <si>
    <t>女子 １５０ｍ</t>
    <phoneticPr fontId="1"/>
  </si>
  <si>
    <t>m 150m</t>
    <phoneticPr fontId="1"/>
  </si>
  <si>
    <t>w 150m</t>
    <phoneticPr fontId="1"/>
  </si>
  <si>
    <t>42200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</si>
</sst>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#,##0_);[Red]\(#,##0\)"/>
  </numFmts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ＭＳ ゴシック"/>
      <family val="3"/>
      <charset val="128"/>
    </font>
    <font>
      <sz val="9"/>
      <color indexed="8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263">
    <xf numFmtId="0" fontId="0" fillId="0" borderId="0" xfId="0">
      <alignment vertical="center"/>
    </xf>
    <xf numFmtId="0" fontId="18" fillId="0" borderId="0" xfId="1">
      <alignment vertical="center"/>
    </xf>
    <xf numFmtId="49" fontId="18" fillId="0" borderId="0" xfId="1" applyNumberForma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>
      <alignment vertical="center"/>
    </xf>
    <xf numFmtId="0" fontId="19" fillId="2" borderId="0" xfId="0" quotePrefix="1" applyFont="1" applyFill="1">
      <alignment vertical="center"/>
    </xf>
    <xf numFmtId="0" fontId="18" fillId="0" borderId="0" xfId="0" applyFont="1">
      <alignment vertical="center"/>
    </xf>
    <xf numFmtId="49" fontId="18" fillId="0" borderId="0" xfId="0" applyNumberFormat="1" applyFont="1">
      <alignment vertical="center"/>
    </xf>
    <xf numFmtId="49" fontId="18" fillId="2" borderId="0" xfId="0" applyNumberFormat="1" applyFont="1" applyFill="1">
      <alignment vertical="center"/>
    </xf>
    <xf numFmtId="0" fontId="18" fillId="2" borderId="0" xfId="0" applyFont="1" applyFill="1">
      <alignment vertical="center"/>
    </xf>
    <xf numFmtId="0" fontId="19" fillId="3" borderId="1" xfId="0" applyFont="1" applyFill="1" applyBorder="1" applyAlignment="1" applyProtection="1">
      <alignment horizontal="center" vertical="center" shrinkToFit="1"/>
      <protection locked="0"/>
    </xf>
    <xf numFmtId="0" fontId="19" fillId="3" borderId="2" xfId="0" applyFont="1" applyFill="1" applyBorder="1" applyAlignment="1" applyProtection="1">
      <alignment horizontal="center" vertical="center" shrinkToFit="1"/>
      <protection locked="0"/>
    </xf>
    <xf numFmtId="0" fontId="19" fillId="3" borderId="3" xfId="0" applyFont="1" applyFill="1" applyBorder="1" applyAlignment="1" applyProtection="1">
      <alignment horizontal="center" vertical="center" shrinkToFit="1"/>
      <protection locked="0"/>
    </xf>
    <xf numFmtId="0" fontId="19" fillId="3" borderId="4" xfId="0" applyFont="1" applyFill="1" applyBorder="1" applyAlignment="1" applyProtection="1">
      <alignment horizontal="center" vertical="center" shrinkToFit="1"/>
      <protection locked="0"/>
    </xf>
    <xf numFmtId="0" fontId="17" fillId="0" borderId="0" xfId="0" applyFont="1">
      <alignment vertical="center"/>
    </xf>
    <xf numFmtId="49" fontId="17" fillId="0" borderId="0" xfId="0" applyNumberFormat="1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19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19" fillId="0" borderId="0" xfId="0" quotePrefix="1" applyFont="1">
      <alignment vertical="center"/>
    </xf>
    <xf numFmtId="0" fontId="19" fillId="2" borderId="0" xfId="0" applyFont="1" applyFill="1" applyAlignment="1">
      <alignment vertical="center" shrinkToFit="1"/>
    </xf>
    <xf numFmtId="0" fontId="19" fillId="2" borderId="0" xfId="0" applyFont="1" applyFill="1" applyAlignment="1">
      <alignment horizontal="left" vertical="center"/>
    </xf>
    <xf numFmtId="0" fontId="19" fillId="3" borderId="5" xfId="0" applyFont="1" applyFill="1" applyBorder="1" applyAlignment="1" applyProtection="1">
      <alignment horizontal="center" vertical="center" shrinkToFit="1"/>
      <protection locked="0"/>
    </xf>
    <xf numFmtId="0" fontId="19" fillId="3" borderId="6" xfId="0" applyFont="1" applyFill="1" applyBorder="1" applyAlignment="1" applyProtection="1">
      <alignment horizontal="center" vertical="center" shrinkToFit="1"/>
      <protection locked="0"/>
    </xf>
    <xf numFmtId="0" fontId="19" fillId="3" borderId="7" xfId="0" applyFont="1" applyFill="1" applyBorder="1" applyAlignment="1" applyProtection="1">
      <alignment horizontal="center" vertical="center" shrinkToFit="1"/>
      <protection locked="0"/>
    </xf>
    <xf numFmtId="0" fontId="19" fillId="3" borderId="8" xfId="0" applyFont="1" applyFill="1" applyBorder="1" applyAlignment="1" applyProtection="1">
      <alignment horizontal="center" vertical="center" shrinkToFit="1"/>
      <protection locked="0"/>
    </xf>
    <xf numFmtId="0" fontId="19" fillId="3" borderId="9" xfId="0" applyFont="1" applyFill="1" applyBorder="1" applyAlignment="1" applyProtection="1">
      <alignment horizontal="center" vertical="center" shrinkToFit="1"/>
      <protection locked="0"/>
    </xf>
    <xf numFmtId="0" fontId="19" fillId="3" borderId="10" xfId="0" applyFont="1" applyFill="1" applyBorder="1" applyAlignment="1" applyProtection="1">
      <alignment horizontal="center" vertical="center" shrinkToFit="1"/>
      <protection locked="0"/>
    </xf>
    <xf numFmtId="49" fontId="19" fillId="2" borderId="0" xfId="0" quotePrefix="1" applyNumberFormat="1" applyFont="1" applyFill="1">
      <alignment vertical="center"/>
    </xf>
    <xf numFmtId="49" fontId="19" fillId="2" borderId="0" xfId="0" applyNumberFormat="1" applyFont="1" applyFill="1">
      <alignment vertical="center"/>
    </xf>
    <xf numFmtId="49" fontId="19" fillId="0" borderId="0" xfId="0" quotePrefix="1" applyNumberFormat="1" applyFont="1">
      <alignment vertical="center"/>
    </xf>
    <xf numFmtId="49" fontId="19" fillId="0" borderId="0" xfId="0" applyNumberFormat="1" applyFont="1">
      <alignment vertical="center"/>
    </xf>
    <xf numFmtId="49" fontId="19" fillId="0" borderId="0" xfId="0" applyNumberFormat="1" applyFont="1" applyAlignment="1">
      <alignment horizontal="center" vertical="center"/>
    </xf>
    <xf numFmtId="0" fontId="17" fillId="0" borderId="0" xfId="0" applyFont="1" applyAlignment="1"/>
    <xf numFmtId="0" fontId="17" fillId="0" borderId="0" xfId="0" applyFont="1" applyAlignment="1">
      <alignment horizontal="center" vertical="center"/>
    </xf>
    <xf numFmtId="0" fontId="17" fillId="2" borderId="0" xfId="0" applyFont="1" applyFill="1" applyAlignment="1"/>
    <xf numFmtId="0" fontId="17" fillId="2" borderId="0" xfId="0" applyFont="1" applyFill="1">
      <alignment vertical="center"/>
    </xf>
    <xf numFmtId="0" fontId="10" fillId="0" borderId="0" xfId="0" applyFont="1">
      <alignment vertical="center"/>
    </xf>
    <xf numFmtId="0" fontId="0" fillId="0" borderId="0" xfId="0" applyAlignment="1"/>
    <xf numFmtId="0" fontId="11" fillId="0" borderId="11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12" xfId="0" applyFont="1" applyBorder="1">
      <alignment vertical="center"/>
    </xf>
    <xf numFmtId="177" fontId="12" fillId="0" borderId="0" xfId="0" applyNumberFormat="1" applyFont="1" applyAlignment="1">
      <alignment horizontal="center" vertical="center"/>
    </xf>
    <xf numFmtId="177" fontId="12" fillId="0" borderId="0" xfId="0" applyNumberFormat="1" applyFont="1">
      <alignment vertical="center"/>
    </xf>
    <xf numFmtId="0" fontId="12" fillId="0" borderId="0" xfId="0" applyFont="1" applyAlignment="1">
      <alignment horizontal="center" vertical="center"/>
    </xf>
    <xf numFmtId="0" fontId="11" fillId="0" borderId="14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2" fillId="0" borderId="11" xfId="0" applyFont="1" applyBorder="1">
      <alignment vertical="center"/>
    </xf>
    <xf numFmtId="0" fontId="12" fillId="0" borderId="0" xfId="0" applyFont="1" applyAlignment="1"/>
    <xf numFmtId="0" fontId="12" fillId="0" borderId="12" xfId="0" applyFont="1" applyBorder="1">
      <alignment vertical="center"/>
    </xf>
    <xf numFmtId="177" fontId="12" fillId="0" borderId="0" xfId="0" applyNumberFormat="1" applyFont="1" applyAlignment="1"/>
    <xf numFmtId="0" fontId="12" fillId="0" borderId="15" xfId="0" applyFont="1" applyBorder="1">
      <alignment vertical="center"/>
    </xf>
    <xf numFmtId="177" fontId="12" fillId="0" borderId="15" xfId="0" applyNumberFormat="1" applyFont="1" applyBorder="1">
      <alignment vertical="center"/>
    </xf>
    <xf numFmtId="0" fontId="12" fillId="0" borderId="14" xfId="0" applyFont="1" applyBorder="1">
      <alignment vertical="center"/>
    </xf>
    <xf numFmtId="0" fontId="12" fillId="0" borderId="16" xfId="0" applyFont="1" applyBorder="1">
      <alignment vertical="center"/>
    </xf>
    <xf numFmtId="0" fontId="17" fillId="2" borderId="0" xfId="0" applyFont="1" applyFill="1" applyAlignment="1">
      <alignment horizontal="center" vertical="center"/>
    </xf>
    <xf numFmtId="0" fontId="19" fillId="3" borderId="0" xfId="0" applyFont="1" applyFill="1">
      <alignment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18" fillId="0" borderId="0" xfId="0" applyFont="1" applyAlignment="1">
      <alignment vertical="center" shrinkToFit="1"/>
    </xf>
    <xf numFmtId="0" fontId="19" fillId="3" borderId="0" xfId="0" applyFont="1" applyFill="1" applyProtection="1">
      <alignment vertical="center"/>
      <protection locked="0"/>
    </xf>
    <xf numFmtId="0" fontId="20" fillId="3" borderId="0" xfId="0" applyFont="1" applyFill="1" applyAlignment="1" applyProtection="1">
      <alignment horizontal="right" vertical="center"/>
      <protection locked="0"/>
    </xf>
    <xf numFmtId="0" fontId="21" fillId="3" borderId="0" xfId="0" applyFont="1" applyFill="1" applyAlignment="1" applyProtection="1">
      <alignment horizontal="center" vertical="center" shrinkToFit="1"/>
      <protection locked="0"/>
    </xf>
    <xf numFmtId="0" fontId="20" fillId="3" borderId="0" xfId="0" applyFont="1" applyFill="1" applyAlignment="1" applyProtection="1">
      <alignment horizontal="center" vertical="center"/>
      <protection locked="0"/>
    </xf>
    <xf numFmtId="0" fontId="17" fillId="0" borderId="0" xfId="0" applyFont="1" applyAlignment="1">
      <alignment vertical="center" shrinkToFit="1"/>
    </xf>
    <xf numFmtId="177" fontId="12" fillId="0" borderId="23" xfId="0" applyNumberFormat="1" applyFont="1" applyBorder="1">
      <alignment vertical="center"/>
    </xf>
    <xf numFmtId="0" fontId="19" fillId="3" borderId="24" xfId="0" applyFont="1" applyFill="1" applyBorder="1" applyAlignment="1">
      <alignment horizontal="center" vertical="center" shrinkToFit="1"/>
    </xf>
    <xf numFmtId="0" fontId="19" fillId="3" borderId="25" xfId="0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/>
    </xf>
    <xf numFmtId="0" fontId="19" fillId="3" borderId="27" xfId="0" applyFont="1" applyFill="1" applyBorder="1" applyAlignment="1">
      <alignment horizontal="center" vertical="center"/>
    </xf>
    <xf numFmtId="0" fontId="19" fillId="3" borderId="28" xfId="0" applyFont="1" applyFill="1" applyBorder="1">
      <alignment vertical="center"/>
    </xf>
    <xf numFmtId="0" fontId="19" fillId="3" borderId="29" xfId="0" applyFont="1" applyFill="1" applyBorder="1">
      <alignment vertical="center"/>
    </xf>
    <xf numFmtId="0" fontId="20" fillId="3" borderId="29" xfId="0" applyFont="1" applyFill="1" applyBorder="1" applyAlignment="1">
      <alignment horizontal="right" vertic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22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horizontal="center" vertical="center" shrinkToFit="1"/>
    </xf>
    <xf numFmtId="0" fontId="19" fillId="3" borderId="27" xfId="0" applyFont="1" applyFill="1" applyBorder="1" applyAlignment="1">
      <alignment horizontal="center" vertical="center" shrinkToFit="1"/>
    </xf>
    <xf numFmtId="0" fontId="20" fillId="3" borderId="30" xfId="0" applyFont="1" applyFill="1" applyBorder="1" applyAlignment="1">
      <alignment horizontal="center" vertical="center" shrinkToFit="1"/>
    </xf>
    <xf numFmtId="0" fontId="20" fillId="3" borderId="31" xfId="0" applyFont="1" applyFill="1" applyBorder="1" applyAlignment="1">
      <alignment horizontal="center" vertical="center" wrapText="1" shrinkToFit="1"/>
    </xf>
    <xf numFmtId="0" fontId="21" fillId="3" borderId="29" xfId="0" applyFont="1" applyFill="1" applyBorder="1" applyAlignment="1">
      <alignment horizontal="center" vertical="center" shrinkToFit="1"/>
    </xf>
    <xf numFmtId="0" fontId="20" fillId="3" borderId="29" xfId="0" applyFont="1" applyFill="1" applyBorder="1" applyAlignment="1">
      <alignment horizontal="right" vertical="center" shrinkToFit="1"/>
    </xf>
    <xf numFmtId="0" fontId="19" fillId="3" borderId="32" xfId="0" applyFont="1" applyFill="1" applyBorder="1">
      <alignment vertical="center"/>
    </xf>
    <xf numFmtId="0" fontId="19" fillId="3" borderId="33" xfId="0" applyFont="1" applyFill="1" applyBorder="1">
      <alignment vertical="center"/>
    </xf>
    <xf numFmtId="0" fontId="20" fillId="3" borderId="33" xfId="0" applyFont="1" applyFill="1" applyBorder="1" applyAlignment="1">
      <alignment horizontal="right" vertical="center"/>
    </xf>
    <xf numFmtId="0" fontId="21" fillId="3" borderId="33" xfId="0" applyFont="1" applyFill="1" applyBorder="1" applyAlignment="1">
      <alignment horizontal="center" vertical="center" shrinkToFit="1"/>
    </xf>
    <xf numFmtId="0" fontId="20" fillId="3" borderId="34" xfId="0" applyFont="1" applyFill="1" applyBorder="1" applyAlignment="1">
      <alignment horizontal="center" vertical="center"/>
    </xf>
    <xf numFmtId="0" fontId="19" fillId="3" borderId="11" xfId="0" applyFont="1" applyFill="1" applyBorder="1">
      <alignment vertical="center"/>
    </xf>
    <xf numFmtId="0" fontId="19" fillId="3" borderId="12" xfId="0" applyFont="1" applyFill="1" applyBorder="1">
      <alignment vertical="center"/>
    </xf>
    <xf numFmtId="0" fontId="0" fillId="0" borderId="11" xfId="0" applyBorder="1">
      <alignment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19" fillId="3" borderId="12" xfId="0" applyFont="1" applyFill="1" applyBorder="1" applyAlignment="1">
      <alignment horizontal="center" vertical="center"/>
    </xf>
    <xf numFmtId="176" fontId="19" fillId="3" borderId="0" xfId="0" applyNumberFormat="1" applyFont="1" applyFill="1" applyAlignment="1">
      <alignment horizontal="right" vertical="center"/>
    </xf>
    <xf numFmtId="0" fontId="22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horizontal="left" vertical="center"/>
    </xf>
    <xf numFmtId="0" fontId="19" fillId="3" borderId="14" xfId="0" applyFont="1" applyFill="1" applyBorder="1">
      <alignment vertical="center"/>
    </xf>
    <xf numFmtId="0" fontId="19" fillId="3" borderId="15" xfId="0" applyFont="1" applyFill="1" applyBorder="1">
      <alignment vertical="center"/>
    </xf>
    <xf numFmtId="0" fontId="21" fillId="3" borderId="15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19" fillId="3" borderId="16" xfId="0" applyFont="1" applyFill="1" applyBorder="1">
      <alignment vertical="center"/>
    </xf>
    <xf numFmtId="0" fontId="22" fillId="3" borderId="0" xfId="0" applyFont="1" applyFill="1" applyAlignment="1" applyProtection="1">
      <alignment horizontal="left" vertical="center"/>
      <protection locked="0"/>
    </xf>
    <xf numFmtId="0" fontId="0" fillId="0" borderId="15" xfId="0" applyBorder="1">
      <alignment vertical="center"/>
    </xf>
    <xf numFmtId="0" fontId="18" fillId="0" borderId="0" xfId="0" applyFont="1" applyAlignment="1">
      <alignment horizontal="center" vertical="center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177" fontId="13" fillId="0" borderId="0" xfId="0" applyNumberFormat="1" applyFont="1" applyAlignment="1">
      <alignment horizontal="center" vertical="center" wrapText="1"/>
    </xf>
    <xf numFmtId="177" fontId="10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0" fillId="3" borderId="77" xfId="0" applyFont="1" applyFill="1" applyBorder="1" applyAlignment="1">
      <alignment horizontal="center" vertical="center" shrinkToFit="1"/>
    </xf>
    <xf numFmtId="0" fontId="20" fillId="3" borderId="78" xfId="0" applyFont="1" applyFill="1" applyBorder="1" applyAlignment="1">
      <alignment horizontal="center" vertical="center" wrapText="1" shrinkToFit="1"/>
    </xf>
    <xf numFmtId="0" fontId="11" fillId="0" borderId="0" xfId="0" applyFont="1" applyAlignment="1">
      <alignment horizontal="right" vertical="center"/>
    </xf>
    <xf numFmtId="0" fontId="12" fillId="0" borderId="15" xfId="0" applyFont="1" applyBorder="1" applyAlignment="1"/>
    <xf numFmtId="0" fontId="19" fillId="3" borderId="66" xfId="0" applyFont="1" applyFill="1" applyBorder="1" applyAlignment="1" applyProtection="1">
      <alignment horizontal="center" vertical="center" shrinkToFit="1"/>
      <protection locked="0"/>
    </xf>
    <xf numFmtId="0" fontId="21" fillId="3" borderId="29" xfId="0" applyFont="1" applyFill="1" applyBorder="1" applyAlignment="1" applyProtection="1">
      <alignment vertical="center" shrinkToFit="1"/>
      <protection locked="0"/>
    </xf>
    <xf numFmtId="0" fontId="20" fillId="3" borderId="22" xfId="0" applyFont="1" applyFill="1" applyBorder="1" applyProtection="1">
      <alignment vertical="center"/>
      <protection locked="0"/>
    </xf>
    <xf numFmtId="0" fontId="19" fillId="3" borderId="79" xfId="0" applyFont="1" applyFill="1" applyBorder="1" applyAlignment="1" applyProtection="1">
      <alignment horizontal="center" vertical="center" shrinkToFit="1"/>
      <protection locked="0"/>
    </xf>
    <xf numFmtId="0" fontId="19" fillId="3" borderId="82" xfId="0" applyFont="1" applyFill="1" applyBorder="1" applyAlignment="1" applyProtection="1">
      <alignment horizontal="center" vertical="center" shrinkToFit="1"/>
      <protection locked="0"/>
    </xf>
    <xf numFmtId="0" fontId="19" fillId="0" borderId="29" xfId="0" applyFont="1" applyBorder="1">
      <alignment vertical="center"/>
    </xf>
    <xf numFmtId="177" fontId="13" fillId="0" borderId="0" xfId="0" applyNumberFormat="1" applyFont="1" applyAlignment="1">
      <alignment vertical="center" wrapText="1"/>
    </xf>
    <xf numFmtId="0" fontId="22" fillId="3" borderId="0" xfId="0" applyFont="1" applyFill="1" applyProtection="1">
      <alignment vertical="center"/>
      <protection locked="0"/>
    </xf>
    <xf numFmtId="177" fontId="12" fillId="0" borderId="0" xfId="0" applyNumberFormat="1" applyFont="1" applyAlignment="1">
      <alignment horizontal="center" vertical="center" shrinkToFit="1"/>
    </xf>
    <xf numFmtId="0" fontId="19" fillId="3" borderId="84" xfId="0" applyFont="1" applyFill="1" applyBorder="1" applyAlignment="1">
      <alignment horizontal="center" vertical="center" shrinkToFit="1"/>
    </xf>
    <xf numFmtId="0" fontId="19" fillId="3" borderId="83" xfId="0" applyFont="1" applyFill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20" fillId="3" borderId="72" xfId="0" applyFont="1" applyFill="1" applyBorder="1" applyAlignment="1">
      <alignment horizontal="center" vertical="center"/>
    </xf>
    <xf numFmtId="0" fontId="19" fillId="0" borderId="29" xfId="0" applyFont="1" applyBorder="1" applyAlignment="1">
      <alignment horizontal="left" vertical="center"/>
    </xf>
    <xf numFmtId="0" fontId="20" fillId="3" borderId="29" xfId="0" applyFont="1" applyFill="1" applyBorder="1" applyAlignment="1">
      <alignment horizontal="center" vertical="center"/>
    </xf>
    <xf numFmtId="49" fontId="19" fillId="3" borderId="35" xfId="0" applyNumberFormat="1" applyFont="1" applyFill="1" applyBorder="1" applyAlignment="1" applyProtection="1">
      <alignment horizontal="center" vertical="center" shrinkToFit="1"/>
      <protection locked="0"/>
    </xf>
    <xf numFmtId="49" fontId="19" fillId="3" borderId="13" xfId="0" applyNumberFormat="1" applyFont="1" applyFill="1" applyBorder="1" applyAlignment="1" applyProtection="1">
      <alignment horizontal="center" vertical="center" shrinkToFit="1"/>
      <protection locked="0"/>
    </xf>
    <xf numFmtId="49" fontId="19" fillId="3" borderId="36" xfId="0" applyNumberFormat="1" applyFont="1" applyFill="1" applyBorder="1" applyAlignment="1" applyProtection="1">
      <alignment horizontal="center" vertical="center" shrinkToFit="1"/>
      <protection locked="0"/>
    </xf>
    <xf numFmtId="49" fontId="19" fillId="3" borderId="80" xfId="0" applyNumberFormat="1" applyFont="1" applyFill="1" applyBorder="1" applyAlignment="1" applyProtection="1">
      <alignment horizontal="center" vertical="center" shrinkToFit="1"/>
      <protection locked="0"/>
    </xf>
    <xf numFmtId="49" fontId="19" fillId="3" borderId="31" xfId="0" applyNumberFormat="1" applyFont="1" applyFill="1" applyBorder="1" applyAlignment="1" applyProtection="1">
      <alignment horizontal="center" vertical="center" shrinkToFit="1"/>
      <protection locked="0"/>
    </xf>
    <xf numFmtId="49" fontId="19" fillId="3" borderId="81" xfId="0" applyNumberFormat="1" applyFont="1" applyFill="1" applyBorder="1" applyAlignment="1" applyProtection="1">
      <alignment horizontal="center" vertical="center" shrinkToFit="1"/>
      <protection locked="0"/>
    </xf>
    <xf numFmtId="0" fontId="19" fillId="3" borderId="49" xfId="0" applyFont="1" applyFill="1" applyBorder="1" applyAlignment="1">
      <alignment horizontal="center" vertical="center" wrapText="1" shrinkToFit="1"/>
    </xf>
    <xf numFmtId="0" fontId="19" fillId="3" borderId="49" xfId="0" applyFont="1" applyFill="1" applyBorder="1" applyAlignment="1">
      <alignment horizontal="center" vertical="center" shrinkToFit="1"/>
    </xf>
    <xf numFmtId="0" fontId="19" fillId="3" borderId="24" xfId="0" applyFont="1" applyFill="1" applyBorder="1" applyAlignment="1">
      <alignment horizontal="center" vertical="center" shrinkToFit="1"/>
    </xf>
    <xf numFmtId="49" fontId="19" fillId="3" borderId="58" xfId="0" applyNumberFormat="1" applyFont="1" applyFill="1" applyBorder="1" applyAlignment="1" applyProtection="1">
      <alignment horizontal="center" vertical="center" shrinkToFit="1"/>
      <protection locked="0"/>
    </xf>
    <xf numFmtId="49" fontId="19" fillId="3" borderId="59" xfId="0" applyNumberFormat="1" applyFont="1" applyFill="1" applyBorder="1" applyAlignment="1" applyProtection="1">
      <alignment horizontal="center" vertical="center" shrinkToFit="1"/>
      <protection locked="0"/>
    </xf>
    <xf numFmtId="49" fontId="19" fillId="3" borderId="60" xfId="0" applyNumberFormat="1" applyFont="1" applyFill="1" applyBorder="1" applyAlignment="1" applyProtection="1">
      <alignment horizontal="center" vertical="center" shrinkToFit="1"/>
      <protection locked="0"/>
    </xf>
    <xf numFmtId="0" fontId="21" fillId="3" borderId="39" xfId="0" applyFont="1" applyFill="1" applyBorder="1" applyAlignment="1">
      <alignment horizontal="center" vertical="center" wrapText="1"/>
    </xf>
    <xf numFmtId="0" fontId="21" fillId="3" borderId="40" xfId="0" applyFont="1" applyFill="1" applyBorder="1" applyAlignment="1">
      <alignment horizontal="center" vertical="center" wrapText="1"/>
    </xf>
    <xf numFmtId="0" fontId="21" fillId="3" borderId="41" xfId="0" applyFont="1" applyFill="1" applyBorder="1" applyAlignment="1">
      <alignment horizontal="center" vertical="center" wrapText="1"/>
    </xf>
    <xf numFmtId="0" fontId="21" fillId="3" borderId="43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0" fontId="21" fillId="3" borderId="44" xfId="0" applyFont="1" applyFill="1" applyBorder="1" applyAlignment="1">
      <alignment horizontal="center" vertical="center"/>
    </xf>
    <xf numFmtId="0" fontId="20" fillId="3" borderId="48" xfId="0" applyFont="1" applyFill="1" applyBorder="1" applyAlignment="1">
      <alignment horizontal="center" vertical="center" wrapText="1"/>
    </xf>
    <xf numFmtId="0" fontId="20" fillId="3" borderId="40" xfId="0" applyFont="1" applyFill="1" applyBorder="1" applyAlignment="1">
      <alignment horizontal="center" vertical="center" wrapText="1"/>
    </xf>
    <xf numFmtId="0" fontId="20" fillId="3" borderId="61" xfId="0" applyFont="1" applyFill="1" applyBorder="1" applyAlignment="1">
      <alignment horizontal="center" vertical="center" wrapText="1"/>
    </xf>
    <xf numFmtId="0" fontId="19" fillId="3" borderId="54" xfId="0" applyFont="1" applyFill="1" applyBorder="1" applyAlignment="1">
      <alignment horizontal="center" vertical="center" shrinkToFit="1"/>
    </xf>
    <xf numFmtId="0" fontId="19" fillId="3" borderId="55" xfId="0" applyFont="1" applyFill="1" applyBorder="1" applyAlignment="1">
      <alignment horizontal="center" vertical="center" shrinkToFit="1"/>
    </xf>
    <xf numFmtId="0" fontId="19" fillId="0" borderId="35" xfId="0" applyFont="1" applyBorder="1" applyAlignment="1" applyProtection="1">
      <alignment horizontal="left" vertical="center"/>
      <protection locked="0"/>
    </xf>
    <xf numFmtId="0" fontId="19" fillId="0" borderId="36" xfId="0" applyFont="1" applyBorder="1" applyAlignment="1" applyProtection="1">
      <alignment horizontal="left" vertical="center"/>
      <protection locked="0"/>
    </xf>
    <xf numFmtId="0" fontId="19" fillId="0" borderId="35" xfId="0" applyFont="1" applyBorder="1" applyAlignment="1" applyProtection="1">
      <alignment horizontal="left" vertical="center" shrinkToFit="1"/>
      <protection locked="0"/>
    </xf>
    <xf numFmtId="0" fontId="19" fillId="0" borderId="36" xfId="0" applyFont="1" applyBorder="1" applyAlignment="1" applyProtection="1">
      <alignment horizontal="left" vertical="center" shrinkToFit="1"/>
      <protection locked="0"/>
    </xf>
    <xf numFmtId="0" fontId="19" fillId="3" borderId="50" xfId="0" applyFont="1" applyFill="1" applyBorder="1" applyAlignment="1">
      <alignment horizontal="center" vertical="center" shrinkToFit="1"/>
    </xf>
    <xf numFmtId="0" fontId="19" fillId="3" borderId="51" xfId="0" applyFont="1" applyFill="1" applyBorder="1" applyAlignment="1">
      <alignment horizontal="center" vertical="center" shrinkToFit="1"/>
    </xf>
    <xf numFmtId="0" fontId="19" fillId="3" borderId="52" xfId="0" applyFont="1" applyFill="1" applyBorder="1" applyAlignment="1">
      <alignment horizontal="center" vertical="center" shrinkToFit="1"/>
    </xf>
    <xf numFmtId="0" fontId="19" fillId="3" borderId="53" xfId="0" applyFont="1" applyFill="1" applyBorder="1" applyAlignment="1">
      <alignment horizontal="center" vertical="center" shrinkToFit="1"/>
    </xf>
    <xf numFmtId="0" fontId="19" fillId="3" borderId="56" xfId="0" applyFont="1" applyFill="1" applyBorder="1" applyAlignment="1">
      <alignment vertical="center" shrinkToFit="1"/>
    </xf>
    <xf numFmtId="0" fontId="19" fillId="3" borderId="57" xfId="0" applyFont="1" applyFill="1" applyBorder="1" applyAlignment="1">
      <alignment vertical="center" shrinkToFit="1"/>
    </xf>
    <xf numFmtId="0" fontId="22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19" fillId="0" borderId="37" xfId="0" applyFont="1" applyBorder="1" applyAlignment="1" applyProtection="1">
      <alignment horizontal="left" vertical="center" shrinkToFit="1"/>
      <protection locked="0"/>
    </xf>
    <xf numFmtId="0" fontId="19" fillId="0" borderId="38" xfId="0" applyFont="1" applyBorder="1" applyAlignment="1" applyProtection="1">
      <alignment horizontal="left" vertical="center" shrinkToFit="1"/>
      <protection locked="0"/>
    </xf>
    <xf numFmtId="0" fontId="19" fillId="0" borderId="37" xfId="0" applyFont="1" applyBorder="1" applyAlignment="1" applyProtection="1">
      <alignment horizontal="left" vertical="center"/>
      <protection locked="0"/>
    </xf>
    <xf numFmtId="0" fontId="19" fillId="0" borderId="38" xfId="0" applyFont="1" applyBorder="1" applyAlignment="1" applyProtection="1">
      <alignment horizontal="left" vertical="center"/>
      <protection locked="0"/>
    </xf>
    <xf numFmtId="0" fontId="22" fillId="3" borderId="0" xfId="0" applyFont="1" applyFill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2" fillId="3" borderId="0" xfId="0" applyFont="1" applyFill="1" applyAlignment="1" applyProtection="1">
      <alignment horizontal="right" vertical="center"/>
      <protection locked="0"/>
    </xf>
    <xf numFmtId="0" fontId="19" fillId="0" borderId="45" xfId="0" applyFont="1" applyBorder="1" applyAlignment="1">
      <alignment horizontal="center" vertical="center" shrinkToFit="1"/>
    </xf>
    <xf numFmtId="0" fontId="19" fillId="0" borderId="46" xfId="0" applyFont="1" applyBorder="1" applyAlignment="1">
      <alignment horizontal="center" vertical="center" shrinkToFit="1"/>
    </xf>
    <xf numFmtId="0" fontId="20" fillId="3" borderId="40" xfId="0" applyFont="1" applyFill="1" applyBorder="1" applyAlignment="1">
      <alignment horizontal="center" vertical="center"/>
    </xf>
    <xf numFmtId="0" fontId="19" fillId="0" borderId="80" xfId="0" applyFont="1" applyBorder="1" applyAlignment="1" applyProtection="1">
      <alignment horizontal="left" vertical="center" shrinkToFit="1"/>
      <protection locked="0"/>
    </xf>
    <xf numFmtId="0" fontId="19" fillId="0" borderId="81" xfId="0" applyFont="1" applyBorder="1" applyAlignment="1" applyProtection="1">
      <alignment horizontal="left" vertical="center" shrinkToFit="1"/>
      <protection locked="0"/>
    </xf>
    <xf numFmtId="0" fontId="22" fillId="3" borderId="0" xfId="0" applyFont="1" applyFill="1" applyAlignment="1" applyProtection="1">
      <alignment horizontal="center" vertical="center"/>
      <protection locked="0"/>
    </xf>
    <xf numFmtId="176" fontId="19" fillId="3" borderId="0" xfId="0" applyNumberFormat="1" applyFont="1" applyFill="1" applyAlignment="1" applyProtection="1">
      <alignment horizontal="right" vertical="center"/>
      <protection locked="0"/>
    </xf>
    <xf numFmtId="0" fontId="21" fillId="3" borderId="50" xfId="0" applyFont="1" applyFill="1" applyBorder="1" applyAlignment="1" applyProtection="1">
      <alignment horizontal="center" vertical="center" shrinkToFit="1"/>
      <protection locked="0"/>
    </xf>
    <xf numFmtId="0" fontId="21" fillId="3" borderId="33" xfId="0" applyFont="1" applyFill="1" applyBorder="1" applyAlignment="1" applyProtection="1">
      <alignment horizontal="center" vertical="center" shrinkToFit="1"/>
      <protection locked="0"/>
    </xf>
    <xf numFmtId="0" fontId="21" fillId="3" borderId="34" xfId="0" applyFont="1" applyFill="1" applyBorder="1" applyAlignment="1" applyProtection="1">
      <alignment horizontal="center" vertical="center" shrinkToFit="1"/>
      <protection locked="0"/>
    </xf>
    <xf numFmtId="0" fontId="21" fillId="3" borderId="39" xfId="0" applyFont="1" applyFill="1" applyBorder="1" applyAlignment="1" applyProtection="1">
      <alignment horizontal="center" vertical="center" shrinkToFit="1"/>
      <protection locked="0"/>
    </xf>
    <xf numFmtId="0" fontId="21" fillId="3" borderId="40" xfId="0" applyFont="1" applyFill="1" applyBorder="1" applyAlignment="1" applyProtection="1">
      <alignment horizontal="center" vertical="center" shrinkToFit="1"/>
      <protection locked="0"/>
    </xf>
    <xf numFmtId="0" fontId="21" fillId="3" borderId="41" xfId="0" applyFont="1" applyFill="1" applyBorder="1" applyAlignment="1" applyProtection="1">
      <alignment horizontal="center" vertical="center" shrinkToFit="1"/>
      <protection locked="0"/>
    </xf>
    <xf numFmtId="0" fontId="19" fillId="0" borderId="39" xfId="0" applyFont="1" applyBorder="1" applyAlignment="1" applyProtection="1">
      <alignment horizontal="left" vertical="center"/>
      <protection locked="0"/>
    </xf>
    <xf numFmtId="0" fontId="19" fillId="0" borderId="61" xfId="0" applyFont="1" applyBorder="1" applyAlignment="1" applyProtection="1">
      <alignment horizontal="left" vertical="center"/>
      <protection locked="0"/>
    </xf>
    <xf numFmtId="176" fontId="19" fillId="3" borderId="0" xfId="0" applyNumberFormat="1" applyFont="1" applyFill="1" applyAlignment="1">
      <alignment horizontal="right" vertical="center"/>
    </xf>
    <xf numFmtId="49" fontId="19" fillId="3" borderId="39" xfId="0" applyNumberFormat="1" applyFont="1" applyFill="1" applyBorder="1" applyAlignment="1" applyProtection="1">
      <alignment horizontal="center" vertical="center" shrinkToFit="1"/>
      <protection locked="0"/>
    </xf>
    <xf numFmtId="49" fontId="19" fillId="3" borderId="40" xfId="0" applyNumberFormat="1" applyFont="1" applyFill="1" applyBorder="1" applyAlignment="1" applyProtection="1">
      <alignment horizontal="center" vertical="center" shrinkToFit="1"/>
      <protection locked="0"/>
    </xf>
    <xf numFmtId="49" fontId="19" fillId="3" borderId="61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58" xfId="0" applyFont="1" applyBorder="1" applyAlignment="1" applyProtection="1">
      <alignment horizontal="left" vertical="center"/>
      <protection locked="0"/>
    </xf>
    <xf numFmtId="0" fontId="19" fillId="0" borderId="60" xfId="0" applyFont="1" applyBorder="1" applyAlignment="1" applyProtection="1">
      <alignment horizontal="left" vertical="center"/>
      <protection locked="0"/>
    </xf>
    <xf numFmtId="0" fontId="22" fillId="3" borderId="0" xfId="0" applyFont="1" applyFill="1" applyAlignment="1" applyProtection="1">
      <alignment horizontal="left" vertical="center"/>
      <protection locked="0"/>
    </xf>
    <xf numFmtId="0" fontId="25" fillId="3" borderId="0" xfId="0" applyFont="1" applyFill="1" applyAlignment="1">
      <alignment horizontal="center" vertical="center" shrinkToFit="1"/>
    </xf>
    <xf numFmtId="0" fontId="22" fillId="3" borderId="43" xfId="0" applyFont="1" applyFill="1" applyBorder="1" applyAlignment="1" applyProtection="1">
      <alignment horizontal="center" vertical="center" shrinkToFit="1"/>
      <protection locked="0"/>
    </xf>
    <xf numFmtId="0" fontId="22" fillId="3" borderId="30" xfId="0" applyFont="1" applyFill="1" applyBorder="1" applyAlignment="1" applyProtection="1">
      <alignment horizontal="center" vertical="center" shrinkToFit="1"/>
      <protection locked="0"/>
    </xf>
    <xf numFmtId="0" fontId="22" fillId="3" borderId="44" xfId="0" applyFont="1" applyFill="1" applyBorder="1" applyAlignment="1" applyProtection="1">
      <alignment horizontal="center" vertical="center" shrinkToFit="1"/>
      <protection locked="0"/>
    </xf>
    <xf numFmtId="0" fontId="19" fillId="3" borderId="62" xfId="0" applyFont="1" applyFill="1" applyBorder="1" applyAlignment="1">
      <alignment horizontal="center" vertical="center"/>
    </xf>
    <xf numFmtId="0" fontId="19" fillId="3" borderId="63" xfId="0" applyFont="1" applyFill="1" applyBorder="1" applyAlignment="1">
      <alignment horizontal="center" vertical="center"/>
    </xf>
    <xf numFmtId="0" fontId="19" fillId="3" borderId="64" xfId="0" applyFont="1" applyFill="1" applyBorder="1" applyAlignment="1">
      <alignment horizontal="center" vertical="center"/>
    </xf>
    <xf numFmtId="0" fontId="19" fillId="3" borderId="65" xfId="0" applyFont="1" applyFill="1" applyBorder="1" applyAlignment="1" applyProtection="1">
      <alignment horizontal="center" vertical="center" shrinkToFit="1"/>
      <protection locked="0"/>
    </xf>
    <xf numFmtId="0" fontId="19" fillId="3" borderId="66" xfId="0" applyFont="1" applyFill="1" applyBorder="1" applyAlignment="1" applyProtection="1">
      <alignment horizontal="center" vertical="center" shrinkToFit="1"/>
      <protection locked="0"/>
    </xf>
    <xf numFmtId="0" fontId="19" fillId="3" borderId="67" xfId="0" applyFont="1" applyFill="1" applyBorder="1" applyAlignment="1" applyProtection="1">
      <alignment horizontal="center" vertical="center" shrinkToFit="1"/>
      <protection locked="0"/>
    </xf>
    <xf numFmtId="0" fontId="19" fillId="3" borderId="33" xfId="0" applyFont="1" applyFill="1" applyBorder="1" applyAlignment="1">
      <alignment horizontal="center" vertical="center" shrinkToFit="1"/>
    </xf>
    <xf numFmtId="0" fontId="19" fillId="3" borderId="68" xfId="0" applyFont="1" applyFill="1" applyBorder="1" applyAlignment="1">
      <alignment horizontal="center" vertical="center" shrinkToFit="1"/>
    </xf>
    <xf numFmtId="0" fontId="19" fillId="3" borderId="37" xfId="0" applyFont="1" applyFill="1" applyBorder="1" applyAlignment="1" applyProtection="1">
      <alignment horizontal="center" vertical="center" shrinkToFit="1"/>
      <protection locked="0"/>
    </xf>
    <xf numFmtId="0" fontId="19" fillId="3" borderId="38" xfId="0" applyFont="1" applyFill="1" applyBorder="1" applyAlignment="1" applyProtection="1">
      <alignment horizontal="center" vertical="center" shrinkToFit="1"/>
      <protection locked="0"/>
    </xf>
    <xf numFmtId="0" fontId="19" fillId="3" borderId="69" xfId="0" applyFont="1" applyFill="1" applyBorder="1" applyAlignment="1" applyProtection="1">
      <alignment horizontal="center" vertical="center" shrinkToFit="1"/>
      <protection locked="0"/>
    </xf>
    <xf numFmtId="0" fontId="19" fillId="3" borderId="73" xfId="0" applyFont="1" applyFill="1" applyBorder="1" applyAlignment="1" applyProtection="1">
      <alignment horizontal="center" vertical="center" shrinkToFit="1"/>
      <protection locked="0"/>
    </xf>
    <xf numFmtId="0" fontId="19" fillId="3" borderId="70" xfId="0" applyFont="1" applyFill="1" applyBorder="1" applyAlignment="1" applyProtection="1">
      <alignment horizontal="center" vertical="center" shrinkToFit="1"/>
      <protection locked="0"/>
    </xf>
    <xf numFmtId="0" fontId="19" fillId="3" borderId="74" xfId="0" applyFont="1" applyFill="1" applyBorder="1" applyAlignment="1" applyProtection="1">
      <alignment horizontal="center" vertical="center" shrinkToFit="1"/>
      <protection locked="0"/>
    </xf>
    <xf numFmtId="0" fontId="19" fillId="3" borderId="29" xfId="0" applyFont="1" applyFill="1" applyBorder="1" applyAlignment="1" applyProtection="1">
      <alignment horizontal="center" vertical="center"/>
      <protection locked="0"/>
    </xf>
    <xf numFmtId="0" fontId="22" fillId="3" borderId="11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19" fillId="3" borderId="56" xfId="0" applyFont="1" applyFill="1" applyBorder="1" applyAlignment="1">
      <alignment horizontal="center" vertical="center"/>
    </xf>
    <xf numFmtId="0" fontId="19" fillId="3" borderId="50" xfId="0" applyFont="1" applyFill="1" applyBorder="1" applyAlignment="1" applyProtection="1">
      <alignment horizontal="center" vertical="center" shrinkToFit="1"/>
      <protection locked="0"/>
    </xf>
    <xf numFmtId="0" fontId="19" fillId="3" borderId="51" xfId="0" applyFont="1" applyFill="1" applyBorder="1" applyAlignment="1" applyProtection="1">
      <alignment horizontal="center" vertical="center" shrinkToFit="1"/>
      <protection locked="0"/>
    </xf>
    <xf numFmtId="0" fontId="19" fillId="3" borderId="49" xfId="0" applyFont="1" applyFill="1" applyBorder="1" applyAlignment="1" applyProtection="1">
      <alignment horizontal="center" vertical="center" shrinkToFit="1"/>
      <protection locked="0"/>
    </xf>
    <xf numFmtId="0" fontId="21" fillId="3" borderId="39" xfId="0" applyFont="1" applyFill="1" applyBorder="1" applyAlignment="1">
      <alignment horizontal="center" vertical="center" shrinkToFit="1"/>
    </xf>
    <xf numFmtId="0" fontId="21" fillId="3" borderId="40" xfId="0" applyFont="1" applyFill="1" applyBorder="1" applyAlignment="1">
      <alignment horizontal="center" vertical="center" shrinkToFit="1"/>
    </xf>
    <xf numFmtId="0" fontId="22" fillId="3" borderId="15" xfId="0" applyFont="1" applyFill="1" applyBorder="1" applyAlignment="1" applyProtection="1">
      <alignment horizontal="center" vertical="center"/>
      <protection locked="0"/>
    </xf>
    <xf numFmtId="0" fontId="21" fillId="3" borderId="41" xfId="0" applyFont="1" applyFill="1" applyBorder="1" applyAlignment="1">
      <alignment horizontal="center" vertical="center" shrinkToFit="1"/>
    </xf>
    <xf numFmtId="49" fontId="19" fillId="3" borderId="75" xfId="0" applyNumberFormat="1" applyFont="1" applyFill="1" applyBorder="1" applyAlignment="1" applyProtection="1">
      <alignment horizontal="center" vertical="center" shrinkToFit="1"/>
      <protection locked="0"/>
    </xf>
    <xf numFmtId="49" fontId="19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19" fillId="3" borderId="76" xfId="0" applyNumberFormat="1" applyFont="1" applyFill="1" applyBorder="1" applyAlignment="1" applyProtection="1">
      <alignment horizontal="center" vertical="center" shrinkToFit="1"/>
      <protection locked="0"/>
    </xf>
    <xf numFmtId="0" fontId="21" fillId="3" borderId="30" xfId="0" applyFont="1" applyFill="1" applyBorder="1" applyAlignment="1">
      <alignment horizontal="center" vertical="center" shrinkToFit="1"/>
    </xf>
    <xf numFmtId="0" fontId="21" fillId="3" borderId="44" xfId="0" applyFont="1" applyFill="1" applyBorder="1" applyAlignment="1">
      <alignment horizontal="center" vertical="center" shrinkToFit="1"/>
    </xf>
    <xf numFmtId="49" fontId="19" fillId="3" borderId="37" xfId="0" applyNumberFormat="1" applyFont="1" applyFill="1" applyBorder="1" applyAlignment="1" applyProtection="1">
      <alignment horizontal="center" vertical="center" shrinkToFit="1"/>
      <protection locked="0"/>
    </xf>
    <xf numFmtId="49" fontId="19" fillId="3" borderId="71" xfId="0" applyNumberFormat="1" applyFont="1" applyFill="1" applyBorder="1" applyAlignment="1" applyProtection="1">
      <alignment horizontal="center" vertical="center" shrinkToFit="1"/>
      <protection locked="0"/>
    </xf>
    <xf numFmtId="49" fontId="19" fillId="3" borderId="38" xfId="0" applyNumberFormat="1" applyFont="1" applyFill="1" applyBorder="1" applyAlignment="1" applyProtection="1">
      <alignment horizontal="center" vertical="center" shrinkToFit="1"/>
      <protection locked="0"/>
    </xf>
    <xf numFmtId="49" fontId="19" fillId="3" borderId="69" xfId="0" applyNumberFormat="1" applyFont="1" applyFill="1" applyBorder="1" applyAlignment="1" applyProtection="1">
      <alignment horizontal="center" vertical="center" shrinkToFit="1"/>
      <protection locked="0"/>
    </xf>
    <xf numFmtId="49" fontId="19" fillId="3" borderId="0" xfId="0" applyNumberFormat="1" applyFont="1" applyFill="1" applyAlignment="1" applyProtection="1">
      <alignment horizontal="center" vertical="center" shrinkToFit="1"/>
      <protection locked="0"/>
    </xf>
    <xf numFmtId="49" fontId="19" fillId="3" borderId="73" xfId="0" applyNumberFormat="1" applyFont="1" applyFill="1" applyBorder="1" applyAlignment="1" applyProtection="1">
      <alignment horizontal="center" vertical="center" shrinkToFit="1"/>
      <protection locked="0"/>
    </xf>
    <xf numFmtId="0" fontId="22" fillId="3" borderId="43" xfId="0" applyFont="1" applyFill="1" applyBorder="1" applyAlignment="1">
      <alignment horizontal="center" vertical="center" shrinkToFit="1"/>
    </xf>
    <xf numFmtId="0" fontId="22" fillId="3" borderId="30" xfId="0" applyFont="1" applyFill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176" fontId="19" fillId="3" borderId="0" xfId="0" applyNumberFormat="1" applyFont="1" applyFill="1" applyAlignment="1" applyProtection="1">
      <alignment horizontal="center" vertical="center"/>
      <protection locked="0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177" fontId="13" fillId="0" borderId="2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77" fontId="14" fillId="0" borderId="1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/>
    </xf>
    <xf numFmtId="0" fontId="12" fillId="0" borderId="23" xfId="0" applyFont="1" applyBorder="1" applyAlignment="1">
      <alignment horizontal="center"/>
    </xf>
    <xf numFmtId="177" fontId="12" fillId="0" borderId="13" xfId="0" applyNumberFormat="1" applyFont="1" applyBorder="1" applyAlignment="1">
      <alignment horizontal="center"/>
    </xf>
    <xf numFmtId="177" fontId="12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66676</xdr:colOff>
      <xdr:row>39</xdr:row>
      <xdr:rowOff>47625</xdr:rowOff>
    </xdr:from>
    <xdr:to>
      <xdr:col>14</xdr:col>
      <xdr:colOff>238126</xdr:colOff>
      <xdr:row>39</xdr:row>
      <xdr:rowOff>228600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639426" y="10267950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66676</xdr:colOff>
      <xdr:row>79</xdr:row>
      <xdr:rowOff>47625</xdr:rowOff>
    </xdr:from>
    <xdr:to>
      <xdr:col>14</xdr:col>
      <xdr:colOff>238126</xdr:colOff>
      <xdr:row>79</xdr:row>
      <xdr:rowOff>228600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639426" y="2077402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66676</xdr:colOff>
      <xdr:row>119</xdr:row>
      <xdr:rowOff>57150</xdr:rowOff>
    </xdr:from>
    <xdr:to>
      <xdr:col>14</xdr:col>
      <xdr:colOff>238126</xdr:colOff>
      <xdr:row>119</xdr:row>
      <xdr:rowOff>238125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0639426" y="3128962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76201</xdr:colOff>
      <xdr:row>159</xdr:row>
      <xdr:rowOff>47625</xdr:rowOff>
    </xdr:from>
    <xdr:to>
      <xdr:col>14</xdr:col>
      <xdr:colOff>247651</xdr:colOff>
      <xdr:row>159</xdr:row>
      <xdr:rowOff>228600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0648951" y="4178617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53</xdr:row>
      <xdr:rowOff>47625</xdr:rowOff>
    </xdr:from>
    <xdr:to>
      <xdr:col>12</xdr:col>
      <xdr:colOff>266700</xdr:colOff>
      <xdr:row>53</xdr:row>
      <xdr:rowOff>228600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848600" y="1334452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104775</xdr:colOff>
      <xdr:row>107</xdr:row>
      <xdr:rowOff>47625</xdr:rowOff>
    </xdr:from>
    <xdr:to>
      <xdr:col>12</xdr:col>
      <xdr:colOff>276225</xdr:colOff>
      <xdr:row>107</xdr:row>
      <xdr:rowOff>228600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858125" y="2692717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104775</xdr:colOff>
      <xdr:row>26</xdr:row>
      <xdr:rowOff>47625</xdr:rowOff>
    </xdr:from>
    <xdr:to>
      <xdr:col>12</xdr:col>
      <xdr:colOff>276225</xdr:colOff>
      <xdr:row>26</xdr:row>
      <xdr:rowOff>228600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858125" y="6553200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104775</xdr:colOff>
      <xdr:row>80</xdr:row>
      <xdr:rowOff>47625</xdr:rowOff>
    </xdr:from>
    <xdr:to>
      <xdr:col>12</xdr:col>
      <xdr:colOff>276225</xdr:colOff>
      <xdr:row>80</xdr:row>
      <xdr:rowOff>228600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7858125" y="20135850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11</xdr:col>
      <xdr:colOff>542925</xdr:colOff>
      <xdr:row>25</xdr:row>
      <xdr:rowOff>133350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600825" y="171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8</xdr:row>
      <xdr:rowOff>104775</xdr:rowOff>
    </xdr:from>
    <xdr:to>
      <xdr:col>12</xdr:col>
      <xdr:colOff>361950</xdr:colOff>
      <xdr:row>18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7172325" y="1476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個人１枚目</a:t>
          </a: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542925</xdr:colOff>
      <xdr:row>50</xdr:row>
      <xdr:rowOff>133350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600825" y="7029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33</xdr:row>
      <xdr:rowOff>104775</xdr:rowOff>
    </xdr:from>
    <xdr:to>
      <xdr:col>12</xdr:col>
      <xdr:colOff>361950</xdr:colOff>
      <xdr:row>43</xdr:row>
      <xdr:rowOff>28575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7172325" y="8334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個人２枚目</a:t>
          </a: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542925</xdr:colOff>
      <xdr:row>75</xdr:row>
      <xdr:rowOff>133350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600825" y="13887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58</xdr:row>
      <xdr:rowOff>104775</xdr:rowOff>
    </xdr:from>
    <xdr:to>
      <xdr:col>12</xdr:col>
      <xdr:colOff>361950</xdr:colOff>
      <xdr:row>68</xdr:row>
      <xdr:rowOff>28575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7172325" y="15192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個人３枚目</a:t>
          </a:r>
        </a:p>
      </xdr:txBody>
    </xdr:sp>
    <xdr:clientData/>
  </xdr:twoCellAnchor>
  <xdr:twoCellAnchor>
    <xdr:from>
      <xdr:col>11</xdr:col>
      <xdr:colOff>0</xdr:colOff>
      <xdr:row>76</xdr:row>
      <xdr:rowOff>0</xdr:rowOff>
    </xdr:from>
    <xdr:to>
      <xdr:col>11</xdr:col>
      <xdr:colOff>542925</xdr:colOff>
      <xdr:row>100</xdr:row>
      <xdr:rowOff>133350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6600825" y="20745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83</xdr:row>
      <xdr:rowOff>104775</xdr:rowOff>
    </xdr:from>
    <xdr:to>
      <xdr:col>12</xdr:col>
      <xdr:colOff>361950</xdr:colOff>
      <xdr:row>93</xdr:row>
      <xdr:rowOff>28575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7172325" y="22050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個人４枚目</a:t>
          </a:r>
        </a:p>
      </xdr:txBody>
    </xdr:sp>
    <xdr:clientData/>
  </xdr:twoCellAnchor>
  <xdr:twoCellAnchor>
    <xdr:from>
      <xdr:col>11</xdr:col>
      <xdr:colOff>0</xdr:colOff>
      <xdr:row>101</xdr:row>
      <xdr:rowOff>0</xdr:rowOff>
    </xdr:from>
    <xdr:to>
      <xdr:col>11</xdr:col>
      <xdr:colOff>542925</xdr:colOff>
      <xdr:row>112</xdr:row>
      <xdr:rowOff>161925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620250" y="17316450"/>
          <a:ext cx="542925" cy="2047875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101</xdr:row>
      <xdr:rowOff>85725</xdr:rowOff>
    </xdr:from>
    <xdr:to>
      <xdr:col>12</xdr:col>
      <xdr:colOff>361950</xdr:colOff>
      <xdr:row>112</xdr:row>
      <xdr:rowOff>76200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10191750" y="17402175"/>
          <a:ext cx="476250" cy="1876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リレー１枚目</a:t>
          </a:r>
        </a:p>
      </xdr:txBody>
    </xdr:sp>
    <xdr:clientData/>
  </xdr:twoCellAnchor>
  <xdr:twoCellAnchor>
    <xdr:from>
      <xdr:col>11</xdr:col>
      <xdr:colOff>0</xdr:colOff>
      <xdr:row>113</xdr:row>
      <xdr:rowOff>9525</xdr:rowOff>
    </xdr:from>
    <xdr:to>
      <xdr:col>11</xdr:col>
      <xdr:colOff>542925</xdr:colOff>
      <xdr:row>125</xdr:row>
      <xdr:rowOff>0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9620250" y="19383375"/>
          <a:ext cx="542925" cy="2047875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113</xdr:row>
      <xdr:rowOff>95250</xdr:rowOff>
    </xdr:from>
    <xdr:to>
      <xdr:col>12</xdr:col>
      <xdr:colOff>361950</xdr:colOff>
      <xdr:row>124</xdr:row>
      <xdr:rowOff>85725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10191750" y="19469100"/>
          <a:ext cx="476250" cy="1876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リレー２枚目</a:t>
          </a:r>
        </a:p>
      </xdr:txBody>
    </xdr:sp>
    <xdr:clientData/>
  </xdr:twoCellAnchor>
  <xdr:twoCellAnchor>
    <xdr:from>
      <xdr:col>11</xdr:col>
      <xdr:colOff>0</xdr:colOff>
      <xdr:row>125</xdr:row>
      <xdr:rowOff>9525</xdr:rowOff>
    </xdr:from>
    <xdr:to>
      <xdr:col>11</xdr:col>
      <xdr:colOff>542925</xdr:colOff>
      <xdr:row>137</xdr:row>
      <xdr:rowOff>0</xdr:rowOff>
    </xdr:to>
    <xdr:sp macro="" textlink="">
      <xdr:nvSpPr>
        <xdr:cNvPr id="16" name="右中かっこ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9620250" y="21440775"/>
          <a:ext cx="542925" cy="2047875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125</xdr:row>
      <xdr:rowOff>95250</xdr:rowOff>
    </xdr:from>
    <xdr:to>
      <xdr:col>12</xdr:col>
      <xdr:colOff>361950</xdr:colOff>
      <xdr:row>136</xdr:row>
      <xdr:rowOff>85725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10191750" y="21526500"/>
          <a:ext cx="476250" cy="1876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リレー３枚目</a:t>
          </a:r>
        </a:p>
      </xdr:txBody>
    </xdr:sp>
    <xdr:clientData/>
  </xdr:twoCellAnchor>
  <xdr:twoCellAnchor>
    <xdr:from>
      <xdr:col>11</xdr:col>
      <xdr:colOff>0</xdr:colOff>
      <xdr:row>137</xdr:row>
      <xdr:rowOff>9525</xdr:rowOff>
    </xdr:from>
    <xdr:to>
      <xdr:col>11</xdr:col>
      <xdr:colOff>542925</xdr:colOff>
      <xdr:row>149</xdr:row>
      <xdr:rowOff>0</xdr:rowOff>
    </xdr:to>
    <xdr:sp macro="" textlink="">
      <xdr:nvSpPr>
        <xdr:cNvPr id="18" name="右中かっこ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9620250" y="23498175"/>
          <a:ext cx="542925" cy="2047875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571500</xdr:colOff>
      <xdr:row>137</xdr:row>
      <xdr:rowOff>95250</xdr:rowOff>
    </xdr:from>
    <xdr:to>
      <xdr:col>12</xdr:col>
      <xdr:colOff>361950</xdr:colOff>
      <xdr:row>148</xdr:row>
      <xdr:rowOff>85725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10191750" y="23583900"/>
          <a:ext cx="476250" cy="1876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リレー４枚目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524"/>
  <sheetViews>
    <sheetView tabSelected="1" view="pageBreakPreview" zoomScaleNormal="80" zoomScaleSheetLayoutView="100" workbookViewId="0">
      <selection sqref="A1:U1"/>
    </sheetView>
  </sheetViews>
  <sheetFormatPr defaultColWidth="3.625" defaultRowHeight="13.5" x14ac:dyDescent="0.15"/>
  <cols>
    <col min="1" max="1" width="4.625" style="18" bestFit="1" customWidth="1"/>
    <col min="2" max="2" width="10.625" style="18" customWidth="1"/>
    <col min="3" max="4" width="20.625" style="18" customWidth="1"/>
    <col min="5" max="6" width="5.625" style="18" customWidth="1"/>
    <col min="7" max="10" width="13.125" style="18" customWidth="1"/>
    <col min="11" max="20" width="4.625" style="18" customWidth="1"/>
    <col min="21" max="21" width="20.625" style="18" customWidth="1"/>
    <col min="22" max="24" width="3.625" style="18"/>
    <col min="25" max="25" width="10.5" style="18" bestFit="1" customWidth="1"/>
    <col min="26" max="26" width="29" style="19" customWidth="1"/>
    <col min="27" max="30" width="11.625" style="18" bestFit="1" customWidth="1"/>
    <col min="31" max="31" width="15" style="18" bestFit="1" customWidth="1"/>
    <col min="32" max="32" width="29" style="19" customWidth="1"/>
    <col min="33" max="36" width="11.625" style="18" bestFit="1" customWidth="1"/>
    <col min="37" max="37" width="15" style="18" bestFit="1" customWidth="1"/>
    <col min="38" max="38" width="7" style="18" customWidth="1"/>
    <col min="39" max="39" width="19.375" style="18" bestFit="1" customWidth="1"/>
    <col min="40" max="40" width="12.25" style="18" customWidth="1"/>
    <col min="41" max="41" width="6.5" style="18" bestFit="1" customWidth="1"/>
    <col min="42" max="42" width="7.5" style="18" bestFit="1" customWidth="1"/>
    <col min="43" max="43" width="4.375" style="18" customWidth="1"/>
    <col min="44" max="44" width="6.75" style="18" customWidth="1"/>
    <col min="45" max="45" width="12" style="18" customWidth="1"/>
    <col min="46" max="46" width="7.5" bestFit="1" customWidth="1"/>
    <col min="47" max="47" width="6.25" customWidth="1"/>
    <col min="48" max="48" width="13.875" style="14" bestFit="1" customWidth="1"/>
    <col min="49" max="50" width="6.25" customWidth="1"/>
    <col min="51" max="16384" width="3.625" style="18"/>
  </cols>
  <sheetData>
    <row r="1" spans="1:48" ht="32.25" customHeight="1" x14ac:dyDescent="0.15">
      <c r="A1" s="174" t="s">
        <v>1223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</row>
    <row r="2" spans="1:48" ht="7.5" customHeight="1" x14ac:dyDescent="0.1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spans="1:48" ht="22.5" customHeight="1" thickBot="1" x14ac:dyDescent="0.2">
      <c r="A3" s="134" t="s">
        <v>0</v>
      </c>
      <c r="B3" s="135"/>
      <c r="C3" s="190"/>
      <c r="D3" s="191"/>
      <c r="E3" s="191"/>
      <c r="F3" s="191"/>
      <c r="G3" s="191"/>
      <c r="H3" s="191"/>
      <c r="I3" s="191"/>
      <c r="J3" s="192"/>
      <c r="K3" s="134" t="s">
        <v>12</v>
      </c>
      <c r="L3" s="135"/>
      <c r="M3" s="135"/>
      <c r="N3" s="135"/>
      <c r="O3" s="136"/>
      <c r="P3" s="154"/>
      <c r="Q3" s="155"/>
      <c r="R3" s="155"/>
      <c r="S3" s="155"/>
      <c r="T3" s="155"/>
      <c r="U3" s="156"/>
      <c r="AL3" s="180" t="s">
        <v>418</v>
      </c>
      <c r="AM3" s="181"/>
      <c r="AN3" s="61" t="s">
        <v>419</v>
      </c>
      <c r="AO3" s="61" t="s">
        <v>426</v>
      </c>
      <c r="AP3" s="62" t="s">
        <v>421</v>
      </c>
      <c r="AQ3" s="16"/>
    </row>
    <row r="4" spans="1:48" ht="22.5" customHeight="1" thickTop="1" x14ac:dyDescent="0.15">
      <c r="A4" s="157" t="s">
        <v>1106</v>
      </c>
      <c r="B4" s="185"/>
      <c r="C4" s="193"/>
      <c r="D4" s="194"/>
      <c r="E4" s="194"/>
      <c r="F4" s="194"/>
      <c r="G4" s="194"/>
      <c r="H4" s="194"/>
      <c r="I4" s="194"/>
      <c r="J4" s="195"/>
      <c r="K4" s="157" t="s">
        <v>16</v>
      </c>
      <c r="L4" s="158"/>
      <c r="M4" s="158"/>
      <c r="N4" s="158"/>
      <c r="O4" s="159"/>
      <c r="P4" s="151"/>
      <c r="Q4" s="152"/>
      <c r="R4" s="152"/>
      <c r="S4" s="152"/>
      <c r="T4" s="152"/>
      <c r="U4" s="153"/>
      <c r="AL4" s="183">
        <f>C3</f>
        <v>0</v>
      </c>
      <c r="AM4" s="184"/>
      <c r="AN4" s="112"/>
      <c r="AO4" s="112" t="e">
        <f>VLOOKUP(AN4,B202:D548,3,FALSE)</f>
        <v>#N/A</v>
      </c>
      <c r="AP4" s="113" t="e">
        <f>VLOOKUP(AN4,'(所属・作業用)'!A:C,3,FALSE)</f>
        <v>#N/A</v>
      </c>
      <c r="AQ4" s="16"/>
    </row>
    <row r="5" spans="1:48" ht="17.25" customHeight="1" x14ac:dyDescent="0.15">
      <c r="A5" s="170"/>
      <c r="B5" s="146" t="s">
        <v>1</v>
      </c>
      <c r="C5" s="146" t="s">
        <v>2</v>
      </c>
      <c r="D5" s="146"/>
      <c r="E5" s="146" t="s">
        <v>3</v>
      </c>
      <c r="F5" s="146" t="s">
        <v>4</v>
      </c>
      <c r="G5" s="166" t="s">
        <v>1168</v>
      </c>
      <c r="H5" s="167"/>
      <c r="I5" s="166" t="s">
        <v>1169</v>
      </c>
      <c r="J5" s="167"/>
      <c r="K5" s="145" t="s">
        <v>1170</v>
      </c>
      <c r="L5" s="146"/>
      <c r="M5" s="146"/>
      <c r="N5" s="146"/>
      <c r="O5" s="146"/>
      <c r="P5" s="145" t="s">
        <v>1171</v>
      </c>
      <c r="Q5" s="146"/>
      <c r="R5" s="146"/>
      <c r="S5" s="146"/>
      <c r="T5" s="146"/>
      <c r="U5" s="160" t="s">
        <v>6</v>
      </c>
    </row>
    <row r="6" spans="1:48" ht="17.25" customHeight="1" thickBot="1" x14ac:dyDescent="0.2">
      <c r="A6" s="171"/>
      <c r="B6" s="147"/>
      <c r="C6" s="72" t="s">
        <v>11</v>
      </c>
      <c r="D6" s="72" t="s">
        <v>10</v>
      </c>
      <c r="E6" s="147"/>
      <c r="F6" s="147"/>
      <c r="G6" s="168"/>
      <c r="H6" s="169"/>
      <c r="I6" s="168"/>
      <c r="J6" s="169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61"/>
      <c r="Y6" s="16" t="s">
        <v>18</v>
      </c>
      <c r="Z6" s="17" t="s">
        <v>1157</v>
      </c>
      <c r="AA6" s="16" t="s">
        <v>1158</v>
      </c>
      <c r="AB6" s="16" t="s">
        <v>1159</v>
      </c>
      <c r="AC6" s="16" t="s">
        <v>1160</v>
      </c>
      <c r="AD6" s="16" t="s">
        <v>1161</v>
      </c>
      <c r="AE6" s="16" t="s">
        <v>20</v>
      </c>
      <c r="AF6" s="17" t="s">
        <v>1162</v>
      </c>
      <c r="AG6" s="16" t="s">
        <v>1163</v>
      </c>
      <c r="AH6" s="16" t="s">
        <v>1164</v>
      </c>
      <c r="AI6" s="16" t="s">
        <v>1165</v>
      </c>
      <c r="AJ6" s="16" t="s">
        <v>1166</v>
      </c>
      <c r="AK6" s="16" t="s">
        <v>1156</v>
      </c>
      <c r="AL6" s="16" t="s">
        <v>21</v>
      </c>
      <c r="AM6" s="16" t="s">
        <v>22</v>
      </c>
      <c r="AN6" s="16" t="s">
        <v>23</v>
      </c>
      <c r="AO6" s="16" t="s">
        <v>417</v>
      </c>
      <c r="AP6" s="16" t="s">
        <v>24</v>
      </c>
      <c r="AQ6" s="16" t="s">
        <v>1025</v>
      </c>
      <c r="AR6" s="16" t="s">
        <v>422</v>
      </c>
      <c r="AS6" s="16" t="s">
        <v>1006</v>
      </c>
      <c r="AT6" t="s">
        <v>839</v>
      </c>
      <c r="AV6" s="14" t="s">
        <v>1008</v>
      </c>
    </row>
    <row r="7" spans="1:48" ht="22.5" customHeight="1" thickTop="1" x14ac:dyDescent="0.15">
      <c r="A7" s="73">
        <v>1</v>
      </c>
      <c r="B7" s="10"/>
      <c r="C7" s="10"/>
      <c r="D7" s="10"/>
      <c r="E7" s="10"/>
      <c r="F7" s="10"/>
      <c r="G7" s="175"/>
      <c r="H7" s="176"/>
      <c r="I7" s="175"/>
      <c r="J7" s="176"/>
      <c r="K7" s="148"/>
      <c r="L7" s="149"/>
      <c r="M7" s="149"/>
      <c r="N7" s="149"/>
      <c r="O7" s="150"/>
      <c r="P7" s="148"/>
      <c r="Q7" s="149"/>
      <c r="R7" s="149"/>
      <c r="S7" s="149"/>
      <c r="T7" s="150"/>
      <c r="U7" s="11"/>
      <c r="Y7" s="4" t="str">
        <f t="shared" ref="Y7:Y31" si="0">IF(ISBLANK(B7),"",VLOOKUP(CONCATENATE($AO$4,F7),$Y$202:$Z$211,2,FALSE)+B7*100)</f>
        <v/>
      </c>
      <c r="Z7" s="21" t="str">
        <f t="shared" ref="Z7:Z31" si="1">IF(ISBLANK(G7),"",G7)</f>
        <v/>
      </c>
      <c r="AA7" s="3" t="str">
        <f>IF($Z7="","",VLOOKUP($Z7,'(種目・作業用)'!$A$2:$D$11,2,FALSE))</f>
        <v/>
      </c>
      <c r="AB7" s="3" t="str">
        <f>IF($Z7="","",VLOOKUP($Z7,'(種目・作業用)'!$A$2:$D$11,3,FALSE))</f>
        <v/>
      </c>
      <c r="AC7" s="3" t="str">
        <f>IF($Z7="","",VLOOKUP($Z7,'(種目・作業用)'!$A$2:$D$11,4,FALSE))</f>
        <v/>
      </c>
      <c r="AD7" s="22" t="str">
        <f t="shared" ref="AD7:AD31" si="2">IF(K7="","",K7)</f>
        <v/>
      </c>
      <c r="AE7" s="4" t="str">
        <f>IF(AD7="000",AC7,CONCATENATE(AC7," ",AD7))</f>
        <v xml:space="preserve"> </v>
      </c>
      <c r="AF7" s="21" t="str">
        <f t="shared" ref="AF7:AF31" si="3">IF(ISBLANK(I7),"",I7)</f>
        <v/>
      </c>
      <c r="AG7" s="3" t="str">
        <f>IF($AF7="","",VLOOKUP($AF7,'(種目・作業用)'!$A$2:$D$11,2,FALSE))</f>
        <v/>
      </c>
      <c r="AH7" s="3" t="str">
        <f>IF($AF7="","",VLOOKUP($AF7,'(種目・作業用)'!$A$2:$D$11,3,FALSE))</f>
        <v/>
      </c>
      <c r="AI7" s="3" t="str">
        <f>IF($AF7="","",VLOOKUP($AF7,'(種目・作業用)'!$A$2:$D$11,4,FALSE))</f>
        <v/>
      </c>
      <c r="AJ7" s="22" t="str">
        <f t="shared" ref="AJ7:AJ31" si="4">IF(P7="","",P7)</f>
        <v/>
      </c>
      <c r="AK7" s="4" t="str">
        <f>IF(AJ7="000",AI7,CONCATENATE(AI7," ",AJ7))</f>
        <v xml:space="preserve"> </v>
      </c>
      <c r="AL7" s="4" t="str">
        <f t="shared" ref="AL7:AL31" si="5">IF(ISBLANK(B7),"",B7)</f>
        <v/>
      </c>
      <c r="AM7" s="4" t="str">
        <f t="shared" ref="AM7:AM31" si="6">IF(ISNUMBER(AL7),IF(ISBLANK(E7),AV7,CONCATENATE(AV7,"(",E7,")")),"")</f>
        <v/>
      </c>
      <c r="AN7" s="4" t="str">
        <f t="shared" ref="AN7:AN31" si="7">IF(ISNUMBER(AL7),D7,"")</f>
        <v/>
      </c>
      <c r="AO7" s="5" t="str">
        <f>IF(ISNUMBER(AL7),VLOOKUP(AT7,$AT$201:$AU$249,2,FALSE),"")</f>
        <v/>
      </c>
      <c r="AP7" s="4" t="str">
        <f>IF(ISNUMBER(AL7),$AP$4,"")</f>
        <v/>
      </c>
      <c r="AQ7" s="4" t="str">
        <f t="shared" ref="AQ7:AQ31" si="8">IF(ISBLANK(F7),"",IF(F7="男",1,2))</f>
        <v/>
      </c>
      <c r="AR7" s="4"/>
      <c r="AS7" s="4" t="str">
        <f>IF(ISNUMBER(AL7),$AN$4,"")</f>
        <v/>
      </c>
      <c r="AT7" s="64" t="e">
        <f t="shared" ref="AT7:AT31" si="9">VLOOKUP($AN$4,$B$202:$D$548,2,FALSE)</f>
        <v>#N/A</v>
      </c>
      <c r="AV7" s="14" t="str">
        <f t="shared" ref="AV7:AV31" si="10">IF(LEN(C7)&gt;6,SUBSTITUTE(C7,"　",""),IF(LEN(C7)=6,C7,IF(LEN(C7)=5,CONCATENATE(C7,"　"),IF(LEN(C7)=4,CONCATENATE(SUBSTITUTE(C7,"　","　　"),"　"),CONCATENATE(SUBSTITUTE(C7,"　","　　　"),"　")))))</f>
        <v>　</v>
      </c>
    </row>
    <row r="8" spans="1:48" ht="22.5" customHeight="1" x14ac:dyDescent="0.15">
      <c r="A8" s="74">
        <v>2</v>
      </c>
      <c r="B8" s="12"/>
      <c r="C8" s="12"/>
      <c r="D8" s="12"/>
      <c r="E8" s="10"/>
      <c r="F8" s="12"/>
      <c r="G8" s="164"/>
      <c r="H8" s="165"/>
      <c r="I8" s="164"/>
      <c r="J8" s="165"/>
      <c r="K8" s="139"/>
      <c r="L8" s="140"/>
      <c r="M8" s="140"/>
      <c r="N8" s="140"/>
      <c r="O8" s="141"/>
      <c r="P8" s="139"/>
      <c r="Q8" s="140"/>
      <c r="R8" s="140"/>
      <c r="S8" s="140"/>
      <c r="T8" s="141"/>
      <c r="U8" s="13"/>
      <c r="Y8" s="4" t="str">
        <f t="shared" si="0"/>
        <v/>
      </c>
      <c r="Z8" s="21" t="str">
        <f t="shared" si="1"/>
        <v/>
      </c>
      <c r="AA8" s="3" t="str">
        <f>IF($Z8="","",VLOOKUP($Z8,'(種目・作業用)'!$A$2:$D$11,2,FALSE))</f>
        <v/>
      </c>
      <c r="AB8" s="3" t="str">
        <f>IF($Z8="","",VLOOKUP($Z8,'(種目・作業用)'!$A$2:$D$11,3,FALSE))</f>
        <v/>
      </c>
      <c r="AC8" s="3" t="str">
        <f>IF($Z8="","",VLOOKUP($Z8,'(種目・作業用)'!$A$2:$D$11,4,FALSE))</f>
        <v/>
      </c>
      <c r="AD8" s="22" t="str">
        <f t="shared" si="2"/>
        <v/>
      </c>
      <c r="AE8" s="4" t="str">
        <f t="shared" ref="AE8:AE71" si="11">IF(AD8="000",AC8,CONCATENATE(AC8," ",AD8))</f>
        <v xml:space="preserve"> </v>
      </c>
      <c r="AF8" s="21" t="str">
        <f t="shared" si="3"/>
        <v/>
      </c>
      <c r="AG8" s="3" t="str">
        <f>IF($AF8="","",VLOOKUP($AF8,'(種目・作業用)'!$A$2:$D$11,2,FALSE))</f>
        <v/>
      </c>
      <c r="AH8" s="3" t="str">
        <f>IF($AF8="","",VLOOKUP($AF8,'(種目・作業用)'!$A$2:$D$11,3,FALSE))</f>
        <v/>
      </c>
      <c r="AI8" s="3" t="str">
        <f>IF($AF8="","",VLOOKUP($AF8,'(種目・作業用)'!$A$2:$D$11,4,FALSE))</f>
        <v/>
      </c>
      <c r="AJ8" s="22" t="str">
        <f t="shared" si="4"/>
        <v/>
      </c>
      <c r="AK8" s="4" t="str">
        <f t="shared" ref="AK8:AK71" si="12">IF(AJ8="000",AI8,CONCATENATE(AI8," ",AJ8))</f>
        <v xml:space="preserve"> </v>
      </c>
      <c r="AL8" s="4" t="str">
        <f t="shared" si="5"/>
        <v/>
      </c>
      <c r="AM8" s="4" t="str">
        <f t="shared" si="6"/>
        <v/>
      </c>
      <c r="AN8" s="4" t="str">
        <f t="shared" si="7"/>
        <v/>
      </c>
      <c r="AO8" s="5" t="str">
        <f t="shared" ref="AO8:AO31" si="13">IF(ISNUMBER(AL8),VLOOKUP(AT8,$AT$201:$AU$249,2,FALSE),"")</f>
        <v/>
      </c>
      <c r="AP8" s="4" t="str">
        <f t="shared" ref="AP8:AP31" si="14">IF(ISNUMBER(AL8),$AP$4,"")</f>
        <v/>
      </c>
      <c r="AQ8" s="4" t="str">
        <f t="shared" si="8"/>
        <v/>
      </c>
      <c r="AR8" s="4"/>
      <c r="AS8" s="4" t="str">
        <f t="shared" ref="AS8:AS31" si="15">IF(ISNUMBER(AL8),$AN$4,"")</f>
        <v/>
      </c>
      <c r="AT8" s="64" t="e">
        <f t="shared" si="9"/>
        <v>#N/A</v>
      </c>
      <c r="AV8" s="14" t="str">
        <f t="shared" si="10"/>
        <v>　</v>
      </c>
    </row>
    <row r="9" spans="1:48" ht="22.5" customHeight="1" x14ac:dyDescent="0.15">
      <c r="A9" s="74">
        <v>3</v>
      </c>
      <c r="B9" s="12"/>
      <c r="C9" s="12"/>
      <c r="D9" s="12"/>
      <c r="E9" s="10"/>
      <c r="F9" s="12"/>
      <c r="G9" s="164"/>
      <c r="H9" s="165"/>
      <c r="I9" s="164"/>
      <c r="J9" s="165"/>
      <c r="K9" s="139"/>
      <c r="L9" s="140"/>
      <c r="M9" s="140"/>
      <c r="N9" s="140"/>
      <c r="O9" s="141"/>
      <c r="P9" s="139"/>
      <c r="Q9" s="140"/>
      <c r="R9" s="140"/>
      <c r="S9" s="140"/>
      <c r="T9" s="141"/>
      <c r="U9" s="13"/>
      <c r="Y9" s="4" t="str">
        <f t="shared" si="0"/>
        <v/>
      </c>
      <c r="Z9" s="21" t="str">
        <f t="shared" si="1"/>
        <v/>
      </c>
      <c r="AA9" s="3" t="str">
        <f>IF($Z9="","",VLOOKUP($Z9,'(種目・作業用)'!$A$2:$D$11,2,FALSE))</f>
        <v/>
      </c>
      <c r="AB9" s="3" t="str">
        <f>IF($Z9="","",VLOOKUP($Z9,'(種目・作業用)'!$A$2:$D$11,3,FALSE))</f>
        <v/>
      </c>
      <c r="AC9" s="3" t="str">
        <f>IF($Z9="","",VLOOKUP($Z9,'(種目・作業用)'!$A$2:$D$11,4,FALSE))</f>
        <v/>
      </c>
      <c r="AD9" s="22" t="str">
        <f t="shared" si="2"/>
        <v/>
      </c>
      <c r="AE9" s="4" t="str">
        <f t="shared" si="11"/>
        <v xml:space="preserve"> </v>
      </c>
      <c r="AF9" s="21" t="str">
        <f t="shared" si="3"/>
        <v/>
      </c>
      <c r="AG9" s="3" t="str">
        <f>IF($AF9="","",VLOOKUP($AF9,'(種目・作業用)'!$A$2:$D$11,2,FALSE))</f>
        <v/>
      </c>
      <c r="AH9" s="3" t="str">
        <f>IF($AF9="","",VLOOKUP($AF9,'(種目・作業用)'!$A$2:$D$11,3,FALSE))</f>
        <v/>
      </c>
      <c r="AI9" s="3" t="str">
        <f>IF($AF9="","",VLOOKUP($AF9,'(種目・作業用)'!$A$2:$D$11,4,FALSE))</f>
        <v/>
      </c>
      <c r="AJ9" s="22" t="str">
        <f t="shared" si="4"/>
        <v/>
      </c>
      <c r="AK9" s="4" t="str">
        <f t="shared" si="12"/>
        <v xml:space="preserve"> </v>
      </c>
      <c r="AL9" s="4" t="str">
        <f t="shared" si="5"/>
        <v/>
      </c>
      <c r="AM9" s="4" t="str">
        <f t="shared" si="6"/>
        <v/>
      </c>
      <c r="AN9" s="4" t="str">
        <f t="shared" si="7"/>
        <v/>
      </c>
      <c r="AO9" s="5" t="str">
        <f t="shared" si="13"/>
        <v/>
      </c>
      <c r="AP9" s="4" t="str">
        <f t="shared" si="14"/>
        <v/>
      </c>
      <c r="AQ9" s="4" t="str">
        <f t="shared" si="8"/>
        <v/>
      </c>
      <c r="AR9" s="4"/>
      <c r="AS9" s="4" t="str">
        <f t="shared" si="15"/>
        <v/>
      </c>
      <c r="AT9" s="64" t="e">
        <f t="shared" si="9"/>
        <v>#N/A</v>
      </c>
      <c r="AV9" s="14" t="str">
        <f t="shared" si="10"/>
        <v>　</v>
      </c>
    </row>
    <row r="10" spans="1:48" ht="22.5" customHeight="1" x14ac:dyDescent="0.15">
      <c r="A10" s="74">
        <v>4</v>
      </c>
      <c r="B10" s="12"/>
      <c r="C10" s="12"/>
      <c r="D10" s="12"/>
      <c r="E10" s="10"/>
      <c r="F10" s="12"/>
      <c r="G10" s="164"/>
      <c r="H10" s="165"/>
      <c r="I10" s="164"/>
      <c r="J10" s="165"/>
      <c r="K10" s="139"/>
      <c r="L10" s="140"/>
      <c r="M10" s="140"/>
      <c r="N10" s="140"/>
      <c r="O10" s="141"/>
      <c r="P10" s="139"/>
      <c r="Q10" s="140"/>
      <c r="R10" s="140"/>
      <c r="S10" s="140"/>
      <c r="T10" s="141"/>
      <c r="U10" s="13"/>
      <c r="Y10" s="4" t="str">
        <f t="shared" si="0"/>
        <v/>
      </c>
      <c r="Z10" s="21" t="str">
        <f t="shared" si="1"/>
        <v/>
      </c>
      <c r="AA10" s="3" t="str">
        <f>IF($Z10="","",VLOOKUP($Z10,'(種目・作業用)'!$A$2:$D$11,2,FALSE))</f>
        <v/>
      </c>
      <c r="AB10" s="3" t="str">
        <f>IF($Z10="","",VLOOKUP($Z10,'(種目・作業用)'!$A$2:$D$11,3,FALSE))</f>
        <v/>
      </c>
      <c r="AC10" s="3" t="str">
        <f>IF($Z10="","",VLOOKUP($Z10,'(種目・作業用)'!$A$2:$D$11,4,FALSE))</f>
        <v/>
      </c>
      <c r="AD10" s="22" t="str">
        <f t="shared" si="2"/>
        <v/>
      </c>
      <c r="AE10" s="4" t="str">
        <f t="shared" si="11"/>
        <v xml:space="preserve"> </v>
      </c>
      <c r="AF10" s="21" t="str">
        <f t="shared" si="3"/>
        <v/>
      </c>
      <c r="AG10" s="3" t="str">
        <f>IF($AF10="","",VLOOKUP($AF10,'(種目・作業用)'!$A$2:$D$11,2,FALSE))</f>
        <v/>
      </c>
      <c r="AH10" s="3" t="str">
        <f>IF($AF10="","",VLOOKUP($AF10,'(種目・作業用)'!$A$2:$D$11,3,FALSE))</f>
        <v/>
      </c>
      <c r="AI10" s="3" t="str">
        <f>IF($AF10="","",VLOOKUP($AF10,'(種目・作業用)'!$A$2:$D$11,4,FALSE))</f>
        <v/>
      </c>
      <c r="AJ10" s="22" t="str">
        <f t="shared" si="4"/>
        <v/>
      </c>
      <c r="AK10" s="4" t="str">
        <f t="shared" si="12"/>
        <v xml:space="preserve"> </v>
      </c>
      <c r="AL10" s="4" t="str">
        <f t="shared" si="5"/>
        <v/>
      </c>
      <c r="AM10" s="4" t="str">
        <f t="shared" si="6"/>
        <v/>
      </c>
      <c r="AN10" s="4" t="str">
        <f t="shared" si="7"/>
        <v/>
      </c>
      <c r="AO10" s="5" t="str">
        <f t="shared" si="13"/>
        <v/>
      </c>
      <c r="AP10" s="4" t="str">
        <f t="shared" si="14"/>
        <v/>
      </c>
      <c r="AQ10" s="4" t="str">
        <f t="shared" si="8"/>
        <v/>
      </c>
      <c r="AR10" s="4"/>
      <c r="AS10" s="4" t="str">
        <f t="shared" si="15"/>
        <v/>
      </c>
      <c r="AT10" s="64" t="e">
        <f t="shared" si="9"/>
        <v>#N/A</v>
      </c>
      <c r="AV10" s="14" t="str">
        <f t="shared" si="10"/>
        <v>　</v>
      </c>
    </row>
    <row r="11" spans="1:48" ht="22.5" customHeight="1" x14ac:dyDescent="0.15">
      <c r="A11" s="74">
        <v>5</v>
      </c>
      <c r="B11" s="12"/>
      <c r="C11" s="12"/>
      <c r="D11" s="12"/>
      <c r="E11" s="10"/>
      <c r="F11" s="12"/>
      <c r="G11" s="164"/>
      <c r="H11" s="165"/>
      <c r="I11" s="164"/>
      <c r="J11" s="165"/>
      <c r="K11" s="139"/>
      <c r="L11" s="140"/>
      <c r="M11" s="140"/>
      <c r="N11" s="140"/>
      <c r="O11" s="141"/>
      <c r="P11" s="139"/>
      <c r="Q11" s="140"/>
      <c r="R11" s="140"/>
      <c r="S11" s="140"/>
      <c r="T11" s="141"/>
      <c r="U11" s="13"/>
      <c r="Y11" s="4" t="str">
        <f t="shared" si="0"/>
        <v/>
      </c>
      <c r="Z11" s="21" t="str">
        <f t="shared" si="1"/>
        <v/>
      </c>
      <c r="AA11" s="3" t="str">
        <f>IF($Z11="","",VLOOKUP($Z11,'(種目・作業用)'!$A$2:$D$11,2,FALSE))</f>
        <v/>
      </c>
      <c r="AB11" s="3" t="str">
        <f>IF($Z11="","",VLOOKUP($Z11,'(種目・作業用)'!$A$2:$D$11,3,FALSE))</f>
        <v/>
      </c>
      <c r="AC11" s="3" t="str">
        <f>IF($Z11="","",VLOOKUP($Z11,'(種目・作業用)'!$A$2:$D$11,4,FALSE))</f>
        <v/>
      </c>
      <c r="AD11" s="22" t="str">
        <f t="shared" si="2"/>
        <v/>
      </c>
      <c r="AE11" s="4" t="str">
        <f t="shared" si="11"/>
        <v xml:space="preserve"> </v>
      </c>
      <c r="AF11" s="21" t="str">
        <f t="shared" si="3"/>
        <v/>
      </c>
      <c r="AG11" s="3" t="str">
        <f>IF($AF11="","",VLOOKUP($AF11,'(種目・作業用)'!$A$2:$D$11,2,FALSE))</f>
        <v/>
      </c>
      <c r="AH11" s="3" t="str">
        <f>IF($AF11="","",VLOOKUP($AF11,'(種目・作業用)'!$A$2:$D$11,3,FALSE))</f>
        <v/>
      </c>
      <c r="AI11" s="3" t="str">
        <f>IF($AF11="","",VLOOKUP($AF11,'(種目・作業用)'!$A$2:$D$11,4,FALSE))</f>
        <v/>
      </c>
      <c r="AJ11" s="22" t="str">
        <f t="shared" si="4"/>
        <v/>
      </c>
      <c r="AK11" s="4" t="str">
        <f t="shared" si="12"/>
        <v xml:space="preserve"> </v>
      </c>
      <c r="AL11" s="4" t="str">
        <f t="shared" si="5"/>
        <v/>
      </c>
      <c r="AM11" s="4" t="str">
        <f t="shared" si="6"/>
        <v/>
      </c>
      <c r="AN11" s="4" t="str">
        <f t="shared" si="7"/>
        <v/>
      </c>
      <c r="AO11" s="5" t="str">
        <f t="shared" si="13"/>
        <v/>
      </c>
      <c r="AP11" s="4" t="str">
        <f t="shared" si="14"/>
        <v/>
      </c>
      <c r="AQ11" s="4" t="str">
        <f t="shared" si="8"/>
        <v/>
      </c>
      <c r="AR11" s="4"/>
      <c r="AS11" s="4" t="str">
        <f t="shared" si="15"/>
        <v/>
      </c>
      <c r="AT11" s="64" t="e">
        <f t="shared" si="9"/>
        <v>#N/A</v>
      </c>
      <c r="AV11" s="14" t="str">
        <f t="shared" si="10"/>
        <v>　</v>
      </c>
    </row>
    <row r="12" spans="1:48" ht="22.5" customHeight="1" x14ac:dyDescent="0.15">
      <c r="A12" s="74">
        <v>6</v>
      </c>
      <c r="B12" s="12"/>
      <c r="C12" s="12"/>
      <c r="D12" s="12"/>
      <c r="E12" s="10"/>
      <c r="F12" s="12"/>
      <c r="G12" s="164"/>
      <c r="H12" s="165"/>
      <c r="I12" s="164"/>
      <c r="J12" s="165"/>
      <c r="K12" s="139"/>
      <c r="L12" s="140"/>
      <c r="M12" s="140"/>
      <c r="N12" s="140"/>
      <c r="O12" s="141"/>
      <c r="P12" s="139"/>
      <c r="Q12" s="140"/>
      <c r="R12" s="140"/>
      <c r="S12" s="140"/>
      <c r="T12" s="141"/>
      <c r="U12" s="13"/>
      <c r="Y12" s="4" t="str">
        <f t="shared" si="0"/>
        <v/>
      </c>
      <c r="Z12" s="21" t="str">
        <f t="shared" si="1"/>
        <v/>
      </c>
      <c r="AA12" s="3" t="str">
        <f>IF($Z12="","",VLOOKUP($Z12,'(種目・作業用)'!$A$2:$D$11,2,FALSE))</f>
        <v/>
      </c>
      <c r="AB12" s="3" t="str">
        <f>IF($Z12="","",VLOOKUP($Z12,'(種目・作業用)'!$A$2:$D$11,3,FALSE))</f>
        <v/>
      </c>
      <c r="AC12" s="3" t="str">
        <f>IF($Z12="","",VLOOKUP($Z12,'(種目・作業用)'!$A$2:$D$11,4,FALSE))</f>
        <v/>
      </c>
      <c r="AD12" s="22" t="str">
        <f t="shared" si="2"/>
        <v/>
      </c>
      <c r="AE12" s="4" t="str">
        <f t="shared" si="11"/>
        <v xml:space="preserve"> </v>
      </c>
      <c r="AF12" s="21" t="str">
        <f t="shared" si="3"/>
        <v/>
      </c>
      <c r="AG12" s="3" t="str">
        <f>IF($AF12="","",VLOOKUP($AF12,'(種目・作業用)'!$A$2:$D$11,2,FALSE))</f>
        <v/>
      </c>
      <c r="AH12" s="3" t="str">
        <f>IF($AF12="","",VLOOKUP($AF12,'(種目・作業用)'!$A$2:$D$11,3,FALSE))</f>
        <v/>
      </c>
      <c r="AI12" s="3" t="str">
        <f>IF($AF12="","",VLOOKUP($AF12,'(種目・作業用)'!$A$2:$D$11,4,FALSE))</f>
        <v/>
      </c>
      <c r="AJ12" s="22" t="str">
        <f t="shared" si="4"/>
        <v/>
      </c>
      <c r="AK12" s="4" t="str">
        <f t="shared" si="12"/>
        <v xml:space="preserve"> </v>
      </c>
      <c r="AL12" s="4" t="str">
        <f t="shared" si="5"/>
        <v/>
      </c>
      <c r="AM12" s="4" t="str">
        <f t="shared" si="6"/>
        <v/>
      </c>
      <c r="AN12" s="4" t="str">
        <f t="shared" si="7"/>
        <v/>
      </c>
      <c r="AO12" s="5" t="str">
        <f t="shared" si="13"/>
        <v/>
      </c>
      <c r="AP12" s="4" t="str">
        <f t="shared" si="14"/>
        <v/>
      </c>
      <c r="AQ12" s="4" t="str">
        <f t="shared" si="8"/>
        <v/>
      </c>
      <c r="AR12" s="4"/>
      <c r="AS12" s="4" t="str">
        <f t="shared" si="15"/>
        <v/>
      </c>
      <c r="AT12" s="64" t="e">
        <f t="shared" si="9"/>
        <v>#N/A</v>
      </c>
      <c r="AV12" s="14" t="str">
        <f t="shared" si="10"/>
        <v>　</v>
      </c>
    </row>
    <row r="13" spans="1:48" ht="22.5" customHeight="1" x14ac:dyDescent="0.15">
      <c r="A13" s="74">
        <v>7</v>
      </c>
      <c r="B13" s="12"/>
      <c r="C13" s="12"/>
      <c r="D13" s="12"/>
      <c r="E13" s="10"/>
      <c r="F13" s="12"/>
      <c r="G13" s="164"/>
      <c r="H13" s="165"/>
      <c r="I13" s="164"/>
      <c r="J13" s="165"/>
      <c r="K13" s="139"/>
      <c r="L13" s="140"/>
      <c r="M13" s="140"/>
      <c r="N13" s="140"/>
      <c r="O13" s="141"/>
      <c r="P13" s="139"/>
      <c r="Q13" s="140"/>
      <c r="R13" s="140"/>
      <c r="S13" s="140"/>
      <c r="T13" s="141"/>
      <c r="U13" s="13"/>
      <c r="Y13" s="4" t="str">
        <f t="shared" si="0"/>
        <v/>
      </c>
      <c r="Z13" s="21" t="str">
        <f t="shared" si="1"/>
        <v/>
      </c>
      <c r="AA13" s="3" t="str">
        <f>IF($Z13="","",VLOOKUP($Z13,'(種目・作業用)'!$A$2:$D$11,2,FALSE))</f>
        <v/>
      </c>
      <c r="AB13" s="3" t="str">
        <f>IF($Z13="","",VLOOKUP($Z13,'(種目・作業用)'!$A$2:$D$11,3,FALSE))</f>
        <v/>
      </c>
      <c r="AC13" s="3" t="str">
        <f>IF($Z13="","",VLOOKUP($Z13,'(種目・作業用)'!$A$2:$D$11,4,FALSE))</f>
        <v/>
      </c>
      <c r="AD13" s="22" t="str">
        <f t="shared" si="2"/>
        <v/>
      </c>
      <c r="AE13" s="4" t="str">
        <f t="shared" si="11"/>
        <v xml:space="preserve"> </v>
      </c>
      <c r="AF13" s="21" t="str">
        <f t="shared" si="3"/>
        <v/>
      </c>
      <c r="AG13" s="3" t="str">
        <f>IF($AF13="","",VLOOKUP($AF13,'(種目・作業用)'!$A$2:$D$11,2,FALSE))</f>
        <v/>
      </c>
      <c r="AH13" s="3" t="str">
        <f>IF($AF13="","",VLOOKUP($AF13,'(種目・作業用)'!$A$2:$D$11,3,FALSE))</f>
        <v/>
      </c>
      <c r="AI13" s="3" t="str">
        <f>IF($AF13="","",VLOOKUP($AF13,'(種目・作業用)'!$A$2:$D$11,4,FALSE))</f>
        <v/>
      </c>
      <c r="AJ13" s="22" t="str">
        <f t="shared" si="4"/>
        <v/>
      </c>
      <c r="AK13" s="4" t="str">
        <f t="shared" si="12"/>
        <v xml:space="preserve"> </v>
      </c>
      <c r="AL13" s="4" t="str">
        <f t="shared" si="5"/>
        <v/>
      </c>
      <c r="AM13" s="4" t="str">
        <f t="shared" si="6"/>
        <v/>
      </c>
      <c r="AN13" s="4" t="str">
        <f t="shared" si="7"/>
        <v/>
      </c>
      <c r="AO13" s="5" t="str">
        <f t="shared" si="13"/>
        <v/>
      </c>
      <c r="AP13" s="4" t="str">
        <f t="shared" si="14"/>
        <v/>
      </c>
      <c r="AQ13" s="4" t="str">
        <f t="shared" si="8"/>
        <v/>
      </c>
      <c r="AR13" s="4"/>
      <c r="AS13" s="4" t="str">
        <f t="shared" si="15"/>
        <v/>
      </c>
      <c r="AT13" s="64" t="e">
        <f t="shared" si="9"/>
        <v>#N/A</v>
      </c>
      <c r="AV13" s="14" t="str">
        <f t="shared" si="10"/>
        <v>　</v>
      </c>
    </row>
    <row r="14" spans="1:48" ht="22.5" customHeight="1" x14ac:dyDescent="0.15">
      <c r="A14" s="74">
        <v>8</v>
      </c>
      <c r="B14" s="12"/>
      <c r="C14" s="12"/>
      <c r="D14" s="12"/>
      <c r="E14" s="10"/>
      <c r="F14" s="12"/>
      <c r="G14" s="164"/>
      <c r="H14" s="165"/>
      <c r="I14" s="164"/>
      <c r="J14" s="165"/>
      <c r="K14" s="139"/>
      <c r="L14" s="140"/>
      <c r="M14" s="140"/>
      <c r="N14" s="140"/>
      <c r="O14" s="141"/>
      <c r="P14" s="139"/>
      <c r="Q14" s="140"/>
      <c r="R14" s="140"/>
      <c r="S14" s="140"/>
      <c r="T14" s="141"/>
      <c r="U14" s="13"/>
      <c r="Y14" s="4" t="str">
        <f t="shared" si="0"/>
        <v/>
      </c>
      <c r="Z14" s="21" t="str">
        <f t="shared" si="1"/>
        <v/>
      </c>
      <c r="AA14" s="3" t="str">
        <f>IF($Z14="","",VLOOKUP($Z14,'(種目・作業用)'!$A$2:$D$11,2,FALSE))</f>
        <v/>
      </c>
      <c r="AB14" s="3" t="str">
        <f>IF($Z14="","",VLOOKUP($Z14,'(種目・作業用)'!$A$2:$D$11,3,FALSE))</f>
        <v/>
      </c>
      <c r="AC14" s="3" t="str">
        <f>IF($Z14="","",VLOOKUP($Z14,'(種目・作業用)'!$A$2:$D$11,4,FALSE))</f>
        <v/>
      </c>
      <c r="AD14" s="22" t="str">
        <f t="shared" si="2"/>
        <v/>
      </c>
      <c r="AE14" s="4" t="str">
        <f t="shared" si="11"/>
        <v xml:space="preserve"> </v>
      </c>
      <c r="AF14" s="21" t="str">
        <f t="shared" si="3"/>
        <v/>
      </c>
      <c r="AG14" s="3" t="str">
        <f>IF($AF14="","",VLOOKUP($AF14,'(種目・作業用)'!$A$2:$D$11,2,FALSE))</f>
        <v/>
      </c>
      <c r="AH14" s="3" t="str">
        <f>IF($AF14="","",VLOOKUP($AF14,'(種目・作業用)'!$A$2:$D$11,3,FALSE))</f>
        <v/>
      </c>
      <c r="AI14" s="3" t="str">
        <f>IF($AF14="","",VLOOKUP($AF14,'(種目・作業用)'!$A$2:$D$11,4,FALSE))</f>
        <v/>
      </c>
      <c r="AJ14" s="22" t="str">
        <f t="shared" si="4"/>
        <v/>
      </c>
      <c r="AK14" s="4" t="str">
        <f t="shared" si="12"/>
        <v xml:space="preserve"> </v>
      </c>
      <c r="AL14" s="4" t="str">
        <f t="shared" si="5"/>
        <v/>
      </c>
      <c r="AM14" s="4" t="str">
        <f t="shared" si="6"/>
        <v/>
      </c>
      <c r="AN14" s="4" t="str">
        <f t="shared" si="7"/>
        <v/>
      </c>
      <c r="AO14" s="5" t="str">
        <f t="shared" si="13"/>
        <v/>
      </c>
      <c r="AP14" s="4" t="str">
        <f t="shared" si="14"/>
        <v/>
      </c>
      <c r="AQ14" s="4" t="str">
        <f t="shared" si="8"/>
        <v/>
      </c>
      <c r="AR14" s="4"/>
      <c r="AS14" s="4" t="str">
        <f t="shared" si="15"/>
        <v/>
      </c>
      <c r="AT14" s="64" t="e">
        <f t="shared" si="9"/>
        <v>#N/A</v>
      </c>
      <c r="AV14" s="14" t="str">
        <f t="shared" si="10"/>
        <v>　</v>
      </c>
    </row>
    <row r="15" spans="1:48" ht="22.5" customHeight="1" x14ac:dyDescent="0.15">
      <c r="A15" s="74">
        <v>9</v>
      </c>
      <c r="B15" s="12"/>
      <c r="C15" s="12"/>
      <c r="D15" s="12"/>
      <c r="E15" s="10"/>
      <c r="F15" s="12"/>
      <c r="G15" s="164"/>
      <c r="H15" s="165"/>
      <c r="I15" s="164"/>
      <c r="J15" s="165"/>
      <c r="K15" s="139"/>
      <c r="L15" s="140"/>
      <c r="M15" s="140"/>
      <c r="N15" s="140"/>
      <c r="O15" s="141"/>
      <c r="P15" s="139"/>
      <c r="Q15" s="140"/>
      <c r="R15" s="140"/>
      <c r="S15" s="140"/>
      <c r="T15" s="141"/>
      <c r="U15" s="13"/>
      <c r="Y15" s="4" t="str">
        <f t="shared" si="0"/>
        <v/>
      </c>
      <c r="Z15" s="21" t="str">
        <f t="shared" si="1"/>
        <v/>
      </c>
      <c r="AA15" s="3" t="str">
        <f>IF($Z15="","",VLOOKUP($Z15,'(種目・作業用)'!$A$2:$D$11,2,FALSE))</f>
        <v/>
      </c>
      <c r="AB15" s="3" t="str">
        <f>IF($Z15="","",VLOOKUP($Z15,'(種目・作業用)'!$A$2:$D$11,3,FALSE))</f>
        <v/>
      </c>
      <c r="AC15" s="3" t="str">
        <f>IF($Z15="","",VLOOKUP($Z15,'(種目・作業用)'!$A$2:$D$11,4,FALSE))</f>
        <v/>
      </c>
      <c r="AD15" s="22" t="str">
        <f t="shared" si="2"/>
        <v/>
      </c>
      <c r="AE15" s="4" t="str">
        <f t="shared" si="11"/>
        <v xml:space="preserve"> </v>
      </c>
      <c r="AF15" s="21" t="str">
        <f t="shared" si="3"/>
        <v/>
      </c>
      <c r="AG15" s="3" t="str">
        <f>IF($AF15="","",VLOOKUP($AF15,'(種目・作業用)'!$A$2:$D$11,2,FALSE))</f>
        <v/>
      </c>
      <c r="AH15" s="3" t="str">
        <f>IF($AF15="","",VLOOKUP($AF15,'(種目・作業用)'!$A$2:$D$11,3,FALSE))</f>
        <v/>
      </c>
      <c r="AI15" s="3" t="str">
        <f>IF($AF15="","",VLOOKUP($AF15,'(種目・作業用)'!$A$2:$D$11,4,FALSE))</f>
        <v/>
      </c>
      <c r="AJ15" s="22" t="str">
        <f t="shared" si="4"/>
        <v/>
      </c>
      <c r="AK15" s="4" t="str">
        <f t="shared" si="12"/>
        <v xml:space="preserve"> </v>
      </c>
      <c r="AL15" s="4" t="str">
        <f t="shared" si="5"/>
        <v/>
      </c>
      <c r="AM15" s="4" t="str">
        <f t="shared" si="6"/>
        <v/>
      </c>
      <c r="AN15" s="4" t="str">
        <f t="shared" si="7"/>
        <v/>
      </c>
      <c r="AO15" s="5" t="str">
        <f t="shared" si="13"/>
        <v/>
      </c>
      <c r="AP15" s="4" t="str">
        <f t="shared" si="14"/>
        <v/>
      </c>
      <c r="AQ15" s="4" t="str">
        <f t="shared" si="8"/>
        <v/>
      </c>
      <c r="AR15" s="4"/>
      <c r="AS15" s="4" t="str">
        <f t="shared" si="15"/>
        <v/>
      </c>
      <c r="AT15" s="64" t="e">
        <f t="shared" si="9"/>
        <v>#N/A</v>
      </c>
      <c r="AV15" s="14" t="str">
        <f t="shared" si="10"/>
        <v>　</v>
      </c>
    </row>
    <row r="16" spans="1:48" ht="22.5" customHeight="1" x14ac:dyDescent="0.15">
      <c r="A16" s="74">
        <v>10</v>
      </c>
      <c r="B16" s="12"/>
      <c r="C16" s="12"/>
      <c r="D16" s="12"/>
      <c r="E16" s="10"/>
      <c r="F16" s="12"/>
      <c r="G16" s="164"/>
      <c r="H16" s="165"/>
      <c r="I16" s="164"/>
      <c r="J16" s="165"/>
      <c r="K16" s="139"/>
      <c r="L16" s="140"/>
      <c r="M16" s="140"/>
      <c r="N16" s="140"/>
      <c r="O16" s="141"/>
      <c r="P16" s="139"/>
      <c r="Q16" s="140"/>
      <c r="R16" s="140"/>
      <c r="S16" s="140"/>
      <c r="T16" s="141"/>
      <c r="U16" s="13"/>
      <c r="Y16" s="4" t="str">
        <f t="shared" si="0"/>
        <v/>
      </c>
      <c r="Z16" s="21" t="str">
        <f t="shared" si="1"/>
        <v/>
      </c>
      <c r="AA16" s="3" t="str">
        <f>IF($Z16="","",VLOOKUP($Z16,'(種目・作業用)'!$A$2:$D$11,2,FALSE))</f>
        <v/>
      </c>
      <c r="AB16" s="3" t="str">
        <f>IF($Z16="","",VLOOKUP($Z16,'(種目・作業用)'!$A$2:$D$11,3,FALSE))</f>
        <v/>
      </c>
      <c r="AC16" s="3" t="str">
        <f>IF($Z16="","",VLOOKUP($Z16,'(種目・作業用)'!$A$2:$D$11,4,FALSE))</f>
        <v/>
      </c>
      <c r="AD16" s="22" t="str">
        <f t="shared" si="2"/>
        <v/>
      </c>
      <c r="AE16" s="4" t="str">
        <f t="shared" si="11"/>
        <v xml:space="preserve"> </v>
      </c>
      <c r="AF16" s="21" t="str">
        <f t="shared" si="3"/>
        <v/>
      </c>
      <c r="AG16" s="3" t="str">
        <f>IF($AF16="","",VLOOKUP($AF16,'(種目・作業用)'!$A$2:$D$11,2,FALSE))</f>
        <v/>
      </c>
      <c r="AH16" s="3" t="str">
        <f>IF($AF16="","",VLOOKUP($AF16,'(種目・作業用)'!$A$2:$D$11,3,FALSE))</f>
        <v/>
      </c>
      <c r="AI16" s="3" t="str">
        <f>IF($AF16="","",VLOOKUP($AF16,'(種目・作業用)'!$A$2:$D$11,4,FALSE))</f>
        <v/>
      </c>
      <c r="AJ16" s="22" t="str">
        <f t="shared" si="4"/>
        <v/>
      </c>
      <c r="AK16" s="4" t="str">
        <f t="shared" si="12"/>
        <v xml:space="preserve"> </v>
      </c>
      <c r="AL16" s="4" t="str">
        <f t="shared" si="5"/>
        <v/>
      </c>
      <c r="AM16" s="4" t="str">
        <f t="shared" si="6"/>
        <v/>
      </c>
      <c r="AN16" s="4" t="str">
        <f t="shared" si="7"/>
        <v/>
      </c>
      <c r="AO16" s="5" t="str">
        <f t="shared" si="13"/>
        <v/>
      </c>
      <c r="AP16" s="4" t="str">
        <f t="shared" si="14"/>
        <v/>
      </c>
      <c r="AQ16" s="4" t="str">
        <f t="shared" si="8"/>
        <v/>
      </c>
      <c r="AR16" s="4"/>
      <c r="AS16" s="4" t="str">
        <f t="shared" si="15"/>
        <v/>
      </c>
      <c r="AT16" s="64" t="e">
        <f t="shared" si="9"/>
        <v>#N/A</v>
      </c>
      <c r="AV16" s="14" t="str">
        <f t="shared" si="10"/>
        <v>　</v>
      </c>
    </row>
    <row r="17" spans="1:48" ht="22.5" customHeight="1" x14ac:dyDescent="0.15">
      <c r="A17" s="74">
        <v>11</v>
      </c>
      <c r="B17" s="12"/>
      <c r="C17" s="12"/>
      <c r="D17" s="12"/>
      <c r="E17" s="10"/>
      <c r="F17" s="12"/>
      <c r="G17" s="164"/>
      <c r="H17" s="165"/>
      <c r="I17" s="164"/>
      <c r="J17" s="165"/>
      <c r="K17" s="139"/>
      <c r="L17" s="140"/>
      <c r="M17" s="140"/>
      <c r="N17" s="140"/>
      <c r="O17" s="141"/>
      <c r="P17" s="139"/>
      <c r="Q17" s="140"/>
      <c r="R17" s="140"/>
      <c r="S17" s="140"/>
      <c r="T17" s="141"/>
      <c r="U17" s="13"/>
      <c r="Y17" s="4" t="str">
        <f t="shared" si="0"/>
        <v/>
      </c>
      <c r="Z17" s="21" t="str">
        <f t="shared" si="1"/>
        <v/>
      </c>
      <c r="AA17" s="3" t="str">
        <f>IF($Z17="","",VLOOKUP($Z17,'(種目・作業用)'!$A$2:$D$11,2,FALSE))</f>
        <v/>
      </c>
      <c r="AB17" s="3" t="str">
        <f>IF($Z17="","",VLOOKUP($Z17,'(種目・作業用)'!$A$2:$D$11,3,FALSE))</f>
        <v/>
      </c>
      <c r="AC17" s="3" t="str">
        <f>IF($Z17="","",VLOOKUP($Z17,'(種目・作業用)'!$A$2:$D$11,4,FALSE))</f>
        <v/>
      </c>
      <c r="AD17" s="22" t="str">
        <f t="shared" si="2"/>
        <v/>
      </c>
      <c r="AE17" s="4" t="str">
        <f t="shared" si="11"/>
        <v xml:space="preserve"> </v>
      </c>
      <c r="AF17" s="21" t="str">
        <f t="shared" si="3"/>
        <v/>
      </c>
      <c r="AG17" s="3" t="str">
        <f>IF($AF17="","",VLOOKUP($AF17,'(種目・作業用)'!$A$2:$D$11,2,FALSE))</f>
        <v/>
      </c>
      <c r="AH17" s="3" t="str">
        <f>IF($AF17="","",VLOOKUP($AF17,'(種目・作業用)'!$A$2:$D$11,3,FALSE))</f>
        <v/>
      </c>
      <c r="AI17" s="3" t="str">
        <f>IF($AF17="","",VLOOKUP($AF17,'(種目・作業用)'!$A$2:$D$11,4,FALSE))</f>
        <v/>
      </c>
      <c r="AJ17" s="22" t="str">
        <f t="shared" si="4"/>
        <v/>
      </c>
      <c r="AK17" s="4" t="str">
        <f t="shared" si="12"/>
        <v xml:space="preserve"> </v>
      </c>
      <c r="AL17" s="4" t="str">
        <f t="shared" si="5"/>
        <v/>
      </c>
      <c r="AM17" s="4" t="str">
        <f t="shared" si="6"/>
        <v/>
      </c>
      <c r="AN17" s="4" t="str">
        <f t="shared" si="7"/>
        <v/>
      </c>
      <c r="AO17" s="5" t="str">
        <f t="shared" si="13"/>
        <v/>
      </c>
      <c r="AP17" s="4" t="str">
        <f t="shared" si="14"/>
        <v/>
      </c>
      <c r="AQ17" s="4" t="str">
        <f t="shared" si="8"/>
        <v/>
      </c>
      <c r="AR17" s="4"/>
      <c r="AS17" s="4" t="str">
        <f t="shared" si="15"/>
        <v/>
      </c>
      <c r="AT17" s="64" t="e">
        <f t="shared" si="9"/>
        <v>#N/A</v>
      </c>
      <c r="AV17" s="14" t="str">
        <f t="shared" si="10"/>
        <v>　</v>
      </c>
    </row>
    <row r="18" spans="1:48" ht="22.5" customHeight="1" x14ac:dyDescent="0.15">
      <c r="A18" s="74">
        <v>12</v>
      </c>
      <c r="B18" s="12"/>
      <c r="C18" s="12"/>
      <c r="D18" s="12"/>
      <c r="E18" s="10"/>
      <c r="F18" s="12"/>
      <c r="G18" s="164"/>
      <c r="H18" s="165"/>
      <c r="I18" s="164"/>
      <c r="J18" s="165"/>
      <c r="K18" s="139"/>
      <c r="L18" s="140"/>
      <c r="M18" s="140"/>
      <c r="N18" s="140"/>
      <c r="O18" s="141"/>
      <c r="P18" s="139"/>
      <c r="Q18" s="140"/>
      <c r="R18" s="140"/>
      <c r="S18" s="140"/>
      <c r="T18" s="141"/>
      <c r="U18" s="13"/>
      <c r="Y18" s="4" t="str">
        <f t="shared" si="0"/>
        <v/>
      </c>
      <c r="Z18" s="21" t="str">
        <f t="shared" si="1"/>
        <v/>
      </c>
      <c r="AA18" s="3" t="str">
        <f>IF($Z18="","",VLOOKUP($Z18,'(種目・作業用)'!$A$2:$D$11,2,FALSE))</f>
        <v/>
      </c>
      <c r="AB18" s="3" t="str">
        <f>IF($Z18="","",VLOOKUP($Z18,'(種目・作業用)'!$A$2:$D$11,3,FALSE))</f>
        <v/>
      </c>
      <c r="AC18" s="3" t="str">
        <f>IF($Z18="","",VLOOKUP($Z18,'(種目・作業用)'!$A$2:$D$11,4,FALSE))</f>
        <v/>
      </c>
      <c r="AD18" s="22" t="str">
        <f t="shared" si="2"/>
        <v/>
      </c>
      <c r="AE18" s="4" t="str">
        <f t="shared" si="11"/>
        <v xml:space="preserve"> </v>
      </c>
      <c r="AF18" s="21" t="str">
        <f t="shared" si="3"/>
        <v/>
      </c>
      <c r="AG18" s="3" t="str">
        <f>IF($AF18="","",VLOOKUP($AF18,'(種目・作業用)'!$A$2:$D$11,2,FALSE))</f>
        <v/>
      </c>
      <c r="AH18" s="3" t="str">
        <f>IF($AF18="","",VLOOKUP($AF18,'(種目・作業用)'!$A$2:$D$11,3,FALSE))</f>
        <v/>
      </c>
      <c r="AI18" s="3" t="str">
        <f>IF($AF18="","",VLOOKUP($AF18,'(種目・作業用)'!$A$2:$D$11,4,FALSE))</f>
        <v/>
      </c>
      <c r="AJ18" s="22" t="str">
        <f t="shared" si="4"/>
        <v/>
      </c>
      <c r="AK18" s="4" t="str">
        <f t="shared" si="12"/>
        <v xml:space="preserve"> </v>
      </c>
      <c r="AL18" s="4" t="str">
        <f t="shared" si="5"/>
        <v/>
      </c>
      <c r="AM18" s="4" t="str">
        <f t="shared" si="6"/>
        <v/>
      </c>
      <c r="AN18" s="4" t="str">
        <f t="shared" si="7"/>
        <v/>
      </c>
      <c r="AO18" s="5" t="str">
        <f t="shared" si="13"/>
        <v/>
      </c>
      <c r="AP18" s="4" t="str">
        <f t="shared" si="14"/>
        <v/>
      </c>
      <c r="AQ18" s="4" t="str">
        <f t="shared" si="8"/>
        <v/>
      </c>
      <c r="AR18" s="4"/>
      <c r="AS18" s="4" t="str">
        <f t="shared" si="15"/>
        <v/>
      </c>
      <c r="AT18" s="64" t="e">
        <f t="shared" si="9"/>
        <v>#N/A</v>
      </c>
      <c r="AV18" s="14" t="str">
        <f t="shared" si="10"/>
        <v>　</v>
      </c>
    </row>
    <row r="19" spans="1:48" ht="22.5" customHeight="1" x14ac:dyDescent="0.15">
      <c r="A19" s="74">
        <v>13</v>
      </c>
      <c r="B19" s="12"/>
      <c r="C19" s="12"/>
      <c r="D19" s="12"/>
      <c r="E19" s="10"/>
      <c r="F19" s="12"/>
      <c r="G19" s="164"/>
      <c r="H19" s="165"/>
      <c r="I19" s="164"/>
      <c r="J19" s="165"/>
      <c r="K19" s="139"/>
      <c r="L19" s="140"/>
      <c r="M19" s="140"/>
      <c r="N19" s="140"/>
      <c r="O19" s="141"/>
      <c r="P19" s="139"/>
      <c r="Q19" s="140"/>
      <c r="R19" s="140"/>
      <c r="S19" s="140"/>
      <c r="T19" s="141"/>
      <c r="U19" s="13"/>
      <c r="Y19" s="4" t="str">
        <f t="shared" si="0"/>
        <v/>
      </c>
      <c r="Z19" s="21" t="str">
        <f t="shared" si="1"/>
        <v/>
      </c>
      <c r="AA19" s="3" t="str">
        <f>IF($Z19="","",VLOOKUP($Z19,'(種目・作業用)'!$A$2:$D$11,2,FALSE))</f>
        <v/>
      </c>
      <c r="AB19" s="3" t="str">
        <f>IF($Z19="","",VLOOKUP($Z19,'(種目・作業用)'!$A$2:$D$11,3,FALSE))</f>
        <v/>
      </c>
      <c r="AC19" s="3" t="str">
        <f>IF($Z19="","",VLOOKUP($Z19,'(種目・作業用)'!$A$2:$D$11,4,FALSE))</f>
        <v/>
      </c>
      <c r="AD19" s="22" t="str">
        <f t="shared" si="2"/>
        <v/>
      </c>
      <c r="AE19" s="4" t="str">
        <f t="shared" si="11"/>
        <v xml:space="preserve"> </v>
      </c>
      <c r="AF19" s="21" t="str">
        <f t="shared" si="3"/>
        <v/>
      </c>
      <c r="AG19" s="3" t="str">
        <f>IF($AF19="","",VLOOKUP($AF19,'(種目・作業用)'!$A$2:$D$11,2,FALSE))</f>
        <v/>
      </c>
      <c r="AH19" s="3" t="str">
        <f>IF($AF19="","",VLOOKUP($AF19,'(種目・作業用)'!$A$2:$D$11,3,FALSE))</f>
        <v/>
      </c>
      <c r="AI19" s="3" t="str">
        <f>IF($AF19="","",VLOOKUP($AF19,'(種目・作業用)'!$A$2:$D$11,4,FALSE))</f>
        <v/>
      </c>
      <c r="AJ19" s="22" t="str">
        <f t="shared" si="4"/>
        <v/>
      </c>
      <c r="AK19" s="4" t="str">
        <f t="shared" si="12"/>
        <v xml:space="preserve"> </v>
      </c>
      <c r="AL19" s="4" t="str">
        <f t="shared" si="5"/>
        <v/>
      </c>
      <c r="AM19" s="4" t="str">
        <f t="shared" si="6"/>
        <v/>
      </c>
      <c r="AN19" s="4" t="str">
        <f t="shared" si="7"/>
        <v/>
      </c>
      <c r="AO19" s="5" t="str">
        <f t="shared" si="13"/>
        <v/>
      </c>
      <c r="AP19" s="4" t="str">
        <f t="shared" si="14"/>
        <v/>
      </c>
      <c r="AQ19" s="4" t="str">
        <f t="shared" si="8"/>
        <v/>
      </c>
      <c r="AR19" s="4"/>
      <c r="AS19" s="4" t="str">
        <f t="shared" si="15"/>
        <v/>
      </c>
      <c r="AT19" s="64" t="e">
        <f t="shared" si="9"/>
        <v>#N/A</v>
      </c>
      <c r="AV19" s="14" t="str">
        <f t="shared" si="10"/>
        <v>　</v>
      </c>
    </row>
    <row r="20" spans="1:48" ht="22.5" customHeight="1" x14ac:dyDescent="0.15">
      <c r="A20" s="74">
        <v>14</v>
      </c>
      <c r="B20" s="12"/>
      <c r="C20" s="12"/>
      <c r="D20" s="12"/>
      <c r="E20" s="10"/>
      <c r="F20" s="12"/>
      <c r="G20" s="164"/>
      <c r="H20" s="165"/>
      <c r="I20" s="164"/>
      <c r="J20" s="165"/>
      <c r="K20" s="139"/>
      <c r="L20" s="140"/>
      <c r="M20" s="140"/>
      <c r="N20" s="140"/>
      <c r="O20" s="141"/>
      <c r="P20" s="139"/>
      <c r="Q20" s="140"/>
      <c r="R20" s="140"/>
      <c r="S20" s="140"/>
      <c r="T20" s="141"/>
      <c r="U20" s="13"/>
      <c r="Y20" s="4" t="str">
        <f t="shared" si="0"/>
        <v/>
      </c>
      <c r="Z20" s="21" t="str">
        <f t="shared" si="1"/>
        <v/>
      </c>
      <c r="AA20" s="3" t="str">
        <f>IF($Z20="","",VLOOKUP($Z20,'(種目・作業用)'!$A$2:$D$11,2,FALSE))</f>
        <v/>
      </c>
      <c r="AB20" s="3" t="str">
        <f>IF($Z20="","",VLOOKUP($Z20,'(種目・作業用)'!$A$2:$D$11,3,FALSE))</f>
        <v/>
      </c>
      <c r="AC20" s="3" t="str">
        <f>IF($Z20="","",VLOOKUP($Z20,'(種目・作業用)'!$A$2:$D$11,4,FALSE))</f>
        <v/>
      </c>
      <c r="AD20" s="22" t="str">
        <f t="shared" si="2"/>
        <v/>
      </c>
      <c r="AE20" s="4" t="str">
        <f t="shared" si="11"/>
        <v xml:space="preserve"> </v>
      </c>
      <c r="AF20" s="21" t="str">
        <f t="shared" si="3"/>
        <v/>
      </c>
      <c r="AG20" s="3" t="str">
        <f>IF($AF20="","",VLOOKUP($AF20,'(種目・作業用)'!$A$2:$D$11,2,FALSE))</f>
        <v/>
      </c>
      <c r="AH20" s="3" t="str">
        <f>IF($AF20="","",VLOOKUP($AF20,'(種目・作業用)'!$A$2:$D$11,3,FALSE))</f>
        <v/>
      </c>
      <c r="AI20" s="3" t="str">
        <f>IF($AF20="","",VLOOKUP($AF20,'(種目・作業用)'!$A$2:$D$11,4,FALSE))</f>
        <v/>
      </c>
      <c r="AJ20" s="22" t="str">
        <f t="shared" si="4"/>
        <v/>
      </c>
      <c r="AK20" s="4" t="str">
        <f t="shared" si="12"/>
        <v xml:space="preserve"> </v>
      </c>
      <c r="AL20" s="4" t="str">
        <f t="shared" si="5"/>
        <v/>
      </c>
      <c r="AM20" s="4" t="str">
        <f t="shared" si="6"/>
        <v/>
      </c>
      <c r="AN20" s="4" t="str">
        <f t="shared" si="7"/>
        <v/>
      </c>
      <c r="AO20" s="5" t="str">
        <f t="shared" si="13"/>
        <v/>
      </c>
      <c r="AP20" s="4" t="str">
        <f t="shared" si="14"/>
        <v/>
      </c>
      <c r="AQ20" s="4" t="str">
        <f t="shared" si="8"/>
        <v/>
      </c>
      <c r="AR20" s="4"/>
      <c r="AS20" s="4" t="str">
        <f t="shared" si="15"/>
        <v/>
      </c>
      <c r="AT20" s="64" t="e">
        <f t="shared" si="9"/>
        <v>#N/A</v>
      </c>
      <c r="AV20" s="14" t="str">
        <f t="shared" si="10"/>
        <v>　</v>
      </c>
    </row>
    <row r="21" spans="1:48" ht="22.5" customHeight="1" x14ac:dyDescent="0.15">
      <c r="A21" s="74">
        <v>15</v>
      </c>
      <c r="B21" s="12"/>
      <c r="C21" s="12"/>
      <c r="D21" s="12"/>
      <c r="E21" s="10"/>
      <c r="F21" s="12"/>
      <c r="G21" s="164"/>
      <c r="H21" s="165"/>
      <c r="I21" s="164"/>
      <c r="J21" s="165"/>
      <c r="K21" s="139"/>
      <c r="L21" s="140"/>
      <c r="M21" s="140"/>
      <c r="N21" s="140"/>
      <c r="O21" s="141"/>
      <c r="P21" s="139"/>
      <c r="Q21" s="140"/>
      <c r="R21" s="140"/>
      <c r="S21" s="140"/>
      <c r="T21" s="141"/>
      <c r="U21" s="13"/>
      <c r="Y21" s="4" t="str">
        <f t="shared" si="0"/>
        <v/>
      </c>
      <c r="Z21" s="21" t="str">
        <f t="shared" si="1"/>
        <v/>
      </c>
      <c r="AA21" s="3" t="str">
        <f>IF($Z21="","",VLOOKUP($Z21,'(種目・作業用)'!$A$2:$D$11,2,FALSE))</f>
        <v/>
      </c>
      <c r="AB21" s="3" t="str">
        <f>IF($Z21="","",VLOOKUP($Z21,'(種目・作業用)'!$A$2:$D$11,3,FALSE))</f>
        <v/>
      </c>
      <c r="AC21" s="3" t="str">
        <f>IF($Z21="","",VLOOKUP($Z21,'(種目・作業用)'!$A$2:$D$11,4,FALSE))</f>
        <v/>
      </c>
      <c r="AD21" s="22" t="str">
        <f t="shared" si="2"/>
        <v/>
      </c>
      <c r="AE21" s="4" t="str">
        <f t="shared" si="11"/>
        <v xml:space="preserve"> </v>
      </c>
      <c r="AF21" s="21" t="str">
        <f t="shared" si="3"/>
        <v/>
      </c>
      <c r="AG21" s="3" t="str">
        <f>IF($AF21="","",VLOOKUP($AF21,'(種目・作業用)'!$A$2:$D$11,2,FALSE))</f>
        <v/>
      </c>
      <c r="AH21" s="3" t="str">
        <f>IF($AF21="","",VLOOKUP($AF21,'(種目・作業用)'!$A$2:$D$11,3,FALSE))</f>
        <v/>
      </c>
      <c r="AI21" s="3" t="str">
        <f>IF($AF21="","",VLOOKUP($AF21,'(種目・作業用)'!$A$2:$D$11,4,FALSE))</f>
        <v/>
      </c>
      <c r="AJ21" s="22" t="str">
        <f t="shared" si="4"/>
        <v/>
      </c>
      <c r="AK21" s="4" t="str">
        <f t="shared" si="12"/>
        <v xml:space="preserve"> </v>
      </c>
      <c r="AL21" s="4" t="str">
        <f t="shared" si="5"/>
        <v/>
      </c>
      <c r="AM21" s="4" t="str">
        <f t="shared" si="6"/>
        <v/>
      </c>
      <c r="AN21" s="4" t="str">
        <f t="shared" si="7"/>
        <v/>
      </c>
      <c r="AO21" s="5" t="str">
        <f t="shared" si="13"/>
        <v/>
      </c>
      <c r="AP21" s="4" t="str">
        <f t="shared" si="14"/>
        <v/>
      </c>
      <c r="AQ21" s="4" t="str">
        <f t="shared" si="8"/>
        <v/>
      </c>
      <c r="AR21" s="4"/>
      <c r="AS21" s="4" t="str">
        <f t="shared" si="15"/>
        <v/>
      </c>
      <c r="AT21" s="64" t="e">
        <f t="shared" si="9"/>
        <v>#N/A</v>
      </c>
      <c r="AV21" s="14" t="str">
        <f t="shared" si="10"/>
        <v>　</v>
      </c>
    </row>
    <row r="22" spans="1:48" ht="22.5" customHeight="1" x14ac:dyDescent="0.15">
      <c r="A22" s="74">
        <v>16</v>
      </c>
      <c r="B22" s="12"/>
      <c r="C22" s="12"/>
      <c r="D22" s="12"/>
      <c r="E22" s="10"/>
      <c r="F22" s="12"/>
      <c r="G22" s="164"/>
      <c r="H22" s="165"/>
      <c r="I22" s="164"/>
      <c r="J22" s="165"/>
      <c r="K22" s="139"/>
      <c r="L22" s="140"/>
      <c r="M22" s="140"/>
      <c r="N22" s="140"/>
      <c r="O22" s="141"/>
      <c r="P22" s="139"/>
      <c r="Q22" s="140"/>
      <c r="R22" s="140"/>
      <c r="S22" s="140"/>
      <c r="T22" s="141"/>
      <c r="U22" s="13"/>
      <c r="Y22" s="4" t="str">
        <f t="shared" si="0"/>
        <v/>
      </c>
      <c r="Z22" s="21" t="str">
        <f t="shared" si="1"/>
        <v/>
      </c>
      <c r="AA22" s="3" t="str">
        <f>IF($Z22="","",VLOOKUP($Z22,'(種目・作業用)'!$A$2:$D$11,2,FALSE))</f>
        <v/>
      </c>
      <c r="AB22" s="3" t="str">
        <f>IF($Z22="","",VLOOKUP($Z22,'(種目・作業用)'!$A$2:$D$11,3,FALSE))</f>
        <v/>
      </c>
      <c r="AC22" s="3" t="str">
        <f>IF($Z22="","",VLOOKUP($Z22,'(種目・作業用)'!$A$2:$D$11,4,FALSE))</f>
        <v/>
      </c>
      <c r="AD22" s="22" t="str">
        <f t="shared" si="2"/>
        <v/>
      </c>
      <c r="AE22" s="4" t="str">
        <f t="shared" si="11"/>
        <v xml:space="preserve"> </v>
      </c>
      <c r="AF22" s="21" t="str">
        <f t="shared" si="3"/>
        <v/>
      </c>
      <c r="AG22" s="3" t="str">
        <f>IF($AF22="","",VLOOKUP($AF22,'(種目・作業用)'!$A$2:$D$11,2,FALSE))</f>
        <v/>
      </c>
      <c r="AH22" s="3" t="str">
        <f>IF($AF22="","",VLOOKUP($AF22,'(種目・作業用)'!$A$2:$D$11,3,FALSE))</f>
        <v/>
      </c>
      <c r="AI22" s="3" t="str">
        <f>IF($AF22="","",VLOOKUP($AF22,'(種目・作業用)'!$A$2:$D$11,4,FALSE))</f>
        <v/>
      </c>
      <c r="AJ22" s="22" t="str">
        <f t="shared" si="4"/>
        <v/>
      </c>
      <c r="AK22" s="4" t="str">
        <f t="shared" si="12"/>
        <v xml:space="preserve"> </v>
      </c>
      <c r="AL22" s="4" t="str">
        <f t="shared" si="5"/>
        <v/>
      </c>
      <c r="AM22" s="4" t="str">
        <f t="shared" si="6"/>
        <v/>
      </c>
      <c r="AN22" s="4" t="str">
        <f t="shared" si="7"/>
        <v/>
      </c>
      <c r="AO22" s="5" t="str">
        <f t="shared" si="13"/>
        <v/>
      </c>
      <c r="AP22" s="4" t="str">
        <f t="shared" si="14"/>
        <v/>
      </c>
      <c r="AQ22" s="4" t="str">
        <f t="shared" si="8"/>
        <v/>
      </c>
      <c r="AR22" s="4"/>
      <c r="AS22" s="4" t="str">
        <f t="shared" si="15"/>
        <v/>
      </c>
      <c r="AT22" s="64" t="e">
        <f t="shared" si="9"/>
        <v>#N/A</v>
      </c>
      <c r="AV22" s="14" t="str">
        <f t="shared" si="10"/>
        <v>　</v>
      </c>
    </row>
    <row r="23" spans="1:48" ht="22.5" customHeight="1" x14ac:dyDescent="0.15">
      <c r="A23" s="74">
        <v>17</v>
      </c>
      <c r="B23" s="12"/>
      <c r="C23" s="12"/>
      <c r="D23" s="12"/>
      <c r="E23" s="10"/>
      <c r="F23" s="12"/>
      <c r="G23" s="164"/>
      <c r="H23" s="165"/>
      <c r="I23" s="164"/>
      <c r="J23" s="165"/>
      <c r="K23" s="139"/>
      <c r="L23" s="140"/>
      <c r="M23" s="140"/>
      <c r="N23" s="140"/>
      <c r="O23" s="141"/>
      <c r="P23" s="139"/>
      <c r="Q23" s="140"/>
      <c r="R23" s="140"/>
      <c r="S23" s="140"/>
      <c r="T23" s="141"/>
      <c r="U23" s="13"/>
      <c r="Y23" s="4" t="str">
        <f t="shared" si="0"/>
        <v/>
      </c>
      <c r="Z23" s="21" t="str">
        <f t="shared" si="1"/>
        <v/>
      </c>
      <c r="AA23" s="3" t="str">
        <f>IF($Z23="","",VLOOKUP($Z23,'(種目・作業用)'!$A$2:$D$11,2,FALSE))</f>
        <v/>
      </c>
      <c r="AB23" s="3" t="str">
        <f>IF($Z23="","",VLOOKUP($Z23,'(種目・作業用)'!$A$2:$D$11,3,FALSE))</f>
        <v/>
      </c>
      <c r="AC23" s="3" t="str">
        <f>IF($Z23="","",VLOOKUP($Z23,'(種目・作業用)'!$A$2:$D$11,4,FALSE))</f>
        <v/>
      </c>
      <c r="AD23" s="22" t="str">
        <f t="shared" si="2"/>
        <v/>
      </c>
      <c r="AE23" s="4" t="str">
        <f t="shared" si="11"/>
        <v xml:space="preserve"> </v>
      </c>
      <c r="AF23" s="21" t="str">
        <f t="shared" si="3"/>
        <v/>
      </c>
      <c r="AG23" s="3" t="str">
        <f>IF($AF23="","",VLOOKUP($AF23,'(種目・作業用)'!$A$2:$D$11,2,FALSE))</f>
        <v/>
      </c>
      <c r="AH23" s="3" t="str">
        <f>IF($AF23="","",VLOOKUP($AF23,'(種目・作業用)'!$A$2:$D$11,3,FALSE))</f>
        <v/>
      </c>
      <c r="AI23" s="3" t="str">
        <f>IF($AF23="","",VLOOKUP($AF23,'(種目・作業用)'!$A$2:$D$11,4,FALSE))</f>
        <v/>
      </c>
      <c r="AJ23" s="22" t="str">
        <f t="shared" si="4"/>
        <v/>
      </c>
      <c r="AK23" s="4" t="str">
        <f t="shared" si="12"/>
        <v xml:space="preserve"> </v>
      </c>
      <c r="AL23" s="4" t="str">
        <f t="shared" si="5"/>
        <v/>
      </c>
      <c r="AM23" s="4" t="str">
        <f t="shared" si="6"/>
        <v/>
      </c>
      <c r="AN23" s="4" t="str">
        <f t="shared" si="7"/>
        <v/>
      </c>
      <c r="AO23" s="5" t="str">
        <f t="shared" si="13"/>
        <v/>
      </c>
      <c r="AP23" s="4" t="str">
        <f t="shared" si="14"/>
        <v/>
      </c>
      <c r="AQ23" s="4" t="str">
        <f t="shared" si="8"/>
        <v/>
      </c>
      <c r="AR23" s="4"/>
      <c r="AS23" s="4" t="str">
        <f t="shared" si="15"/>
        <v/>
      </c>
      <c r="AT23" s="64" t="e">
        <f t="shared" si="9"/>
        <v>#N/A</v>
      </c>
      <c r="AV23" s="14" t="str">
        <f t="shared" si="10"/>
        <v>　</v>
      </c>
    </row>
    <row r="24" spans="1:48" ht="22.5" customHeight="1" x14ac:dyDescent="0.15">
      <c r="A24" s="74">
        <v>18</v>
      </c>
      <c r="B24" s="12"/>
      <c r="C24" s="12"/>
      <c r="D24" s="12"/>
      <c r="E24" s="10"/>
      <c r="F24" s="12"/>
      <c r="G24" s="164"/>
      <c r="H24" s="165"/>
      <c r="I24" s="164"/>
      <c r="J24" s="165"/>
      <c r="K24" s="139"/>
      <c r="L24" s="140"/>
      <c r="M24" s="140"/>
      <c r="N24" s="140"/>
      <c r="O24" s="141"/>
      <c r="P24" s="139"/>
      <c r="Q24" s="140"/>
      <c r="R24" s="140"/>
      <c r="S24" s="140"/>
      <c r="T24" s="141"/>
      <c r="U24" s="13"/>
      <c r="Y24" s="4" t="str">
        <f t="shared" si="0"/>
        <v/>
      </c>
      <c r="Z24" s="21" t="str">
        <f t="shared" si="1"/>
        <v/>
      </c>
      <c r="AA24" s="3" t="str">
        <f>IF($Z24="","",VLOOKUP($Z24,'(種目・作業用)'!$A$2:$D$11,2,FALSE))</f>
        <v/>
      </c>
      <c r="AB24" s="3" t="str">
        <f>IF($Z24="","",VLOOKUP($Z24,'(種目・作業用)'!$A$2:$D$11,3,FALSE))</f>
        <v/>
      </c>
      <c r="AC24" s="3" t="str">
        <f>IF($Z24="","",VLOOKUP($Z24,'(種目・作業用)'!$A$2:$D$11,4,FALSE))</f>
        <v/>
      </c>
      <c r="AD24" s="22" t="str">
        <f t="shared" si="2"/>
        <v/>
      </c>
      <c r="AE24" s="4" t="str">
        <f t="shared" si="11"/>
        <v xml:space="preserve"> </v>
      </c>
      <c r="AF24" s="21" t="str">
        <f t="shared" si="3"/>
        <v/>
      </c>
      <c r="AG24" s="3" t="str">
        <f>IF($AF24="","",VLOOKUP($AF24,'(種目・作業用)'!$A$2:$D$11,2,FALSE))</f>
        <v/>
      </c>
      <c r="AH24" s="3" t="str">
        <f>IF($AF24="","",VLOOKUP($AF24,'(種目・作業用)'!$A$2:$D$11,3,FALSE))</f>
        <v/>
      </c>
      <c r="AI24" s="3" t="str">
        <f>IF($AF24="","",VLOOKUP($AF24,'(種目・作業用)'!$A$2:$D$11,4,FALSE))</f>
        <v/>
      </c>
      <c r="AJ24" s="22" t="str">
        <f t="shared" si="4"/>
        <v/>
      </c>
      <c r="AK24" s="4" t="str">
        <f t="shared" si="12"/>
        <v xml:space="preserve"> </v>
      </c>
      <c r="AL24" s="4" t="str">
        <f t="shared" si="5"/>
        <v/>
      </c>
      <c r="AM24" s="4" t="str">
        <f t="shared" si="6"/>
        <v/>
      </c>
      <c r="AN24" s="4" t="str">
        <f t="shared" si="7"/>
        <v/>
      </c>
      <c r="AO24" s="5" t="str">
        <f t="shared" si="13"/>
        <v/>
      </c>
      <c r="AP24" s="4" t="str">
        <f t="shared" si="14"/>
        <v/>
      </c>
      <c r="AQ24" s="4" t="str">
        <f t="shared" si="8"/>
        <v/>
      </c>
      <c r="AR24" s="4"/>
      <c r="AS24" s="4" t="str">
        <f t="shared" si="15"/>
        <v/>
      </c>
      <c r="AT24" s="64" t="e">
        <f t="shared" si="9"/>
        <v>#N/A</v>
      </c>
      <c r="AV24" s="14" t="str">
        <f t="shared" si="10"/>
        <v>　</v>
      </c>
    </row>
    <row r="25" spans="1:48" ht="22.5" customHeight="1" x14ac:dyDescent="0.15">
      <c r="A25" s="74">
        <v>19</v>
      </c>
      <c r="B25" s="12"/>
      <c r="C25" s="12"/>
      <c r="D25" s="12"/>
      <c r="E25" s="10"/>
      <c r="F25" s="12"/>
      <c r="G25" s="164"/>
      <c r="H25" s="165"/>
      <c r="I25" s="164"/>
      <c r="J25" s="165"/>
      <c r="K25" s="139"/>
      <c r="L25" s="140"/>
      <c r="M25" s="140"/>
      <c r="N25" s="140"/>
      <c r="O25" s="141"/>
      <c r="P25" s="139"/>
      <c r="Q25" s="140"/>
      <c r="R25" s="140"/>
      <c r="S25" s="140"/>
      <c r="T25" s="141"/>
      <c r="U25" s="13"/>
      <c r="Y25" s="4" t="str">
        <f t="shared" si="0"/>
        <v/>
      </c>
      <c r="Z25" s="21" t="str">
        <f t="shared" si="1"/>
        <v/>
      </c>
      <c r="AA25" s="3" t="str">
        <f>IF($Z25="","",VLOOKUP($Z25,'(種目・作業用)'!$A$2:$D$11,2,FALSE))</f>
        <v/>
      </c>
      <c r="AB25" s="3" t="str">
        <f>IF($Z25="","",VLOOKUP($Z25,'(種目・作業用)'!$A$2:$D$11,3,FALSE))</f>
        <v/>
      </c>
      <c r="AC25" s="3" t="str">
        <f>IF($Z25="","",VLOOKUP($Z25,'(種目・作業用)'!$A$2:$D$11,4,FALSE))</f>
        <v/>
      </c>
      <c r="AD25" s="22" t="str">
        <f t="shared" si="2"/>
        <v/>
      </c>
      <c r="AE25" s="4" t="str">
        <f t="shared" si="11"/>
        <v xml:space="preserve"> </v>
      </c>
      <c r="AF25" s="21" t="str">
        <f t="shared" si="3"/>
        <v/>
      </c>
      <c r="AG25" s="3" t="str">
        <f>IF($AF25="","",VLOOKUP($AF25,'(種目・作業用)'!$A$2:$D$11,2,FALSE))</f>
        <v/>
      </c>
      <c r="AH25" s="3" t="str">
        <f>IF($AF25="","",VLOOKUP($AF25,'(種目・作業用)'!$A$2:$D$11,3,FALSE))</f>
        <v/>
      </c>
      <c r="AI25" s="3" t="str">
        <f>IF($AF25="","",VLOOKUP($AF25,'(種目・作業用)'!$A$2:$D$11,4,FALSE))</f>
        <v/>
      </c>
      <c r="AJ25" s="22" t="str">
        <f t="shared" si="4"/>
        <v/>
      </c>
      <c r="AK25" s="4" t="str">
        <f t="shared" si="12"/>
        <v xml:space="preserve"> </v>
      </c>
      <c r="AL25" s="4" t="str">
        <f t="shared" si="5"/>
        <v/>
      </c>
      <c r="AM25" s="4" t="str">
        <f t="shared" si="6"/>
        <v/>
      </c>
      <c r="AN25" s="4" t="str">
        <f t="shared" si="7"/>
        <v/>
      </c>
      <c r="AO25" s="5" t="str">
        <f t="shared" si="13"/>
        <v/>
      </c>
      <c r="AP25" s="4" t="str">
        <f t="shared" si="14"/>
        <v/>
      </c>
      <c r="AQ25" s="4" t="str">
        <f t="shared" si="8"/>
        <v/>
      </c>
      <c r="AR25" s="4"/>
      <c r="AS25" s="4" t="str">
        <f t="shared" si="15"/>
        <v/>
      </c>
      <c r="AT25" s="64" t="e">
        <f t="shared" si="9"/>
        <v>#N/A</v>
      </c>
      <c r="AV25" s="14" t="str">
        <f t="shared" si="10"/>
        <v>　</v>
      </c>
    </row>
    <row r="26" spans="1:48" ht="22.5" customHeight="1" x14ac:dyDescent="0.15">
      <c r="A26" s="74">
        <v>20</v>
      </c>
      <c r="B26" s="12"/>
      <c r="C26" s="12"/>
      <c r="D26" s="12"/>
      <c r="E26" s="10"/>
      <c r="F26" s="12"/>
      <c r="G26" s="164"/>
      <c r="H26" s="165"/>
      <c r="I26" s="164"/>
      <c r="J26" s="165"/>
      <c r="K26" s="139"/>
      <c r="L26" s="140"/>
      <c r="M26" s="140"/>
      <c r="N26" s="140"/>
      <c r="O26" s="141"/>
      <c r="P26" s="139"/>
      <c r="Q26" s="140"/>
      <c r="R26" s="140"/>
      <c r="S26" s="140"/>
      <c r="T26" s="141"/>
      <c r="U26" s="13"/>
      <c r="Y26" s="4" t="str">
        <f t="shared" si="0"/>
        <v/>
      </c>
      <c r="Z26" s="21" t="str">
        <f t="shared" si="1"/>
        <v/>
      </c>
      <c r="AA26" s="3" t="str">
        <f>IF($Z26="","",VLOOKUP($Z26,'(種目・作業用)'!$A$2:$D$11,2,FALSE))</f>
        <v/>
      </c>
      <c r="AB26" s="3" t="str">
        <f>IF($Z26="","",VLOOKUP($Z26,'(種目・作業用)'!$A$2:$D$11,3,FALSE))</f>
        <v/>
      </c>
      <c r="AC26" s="3" t="str">
        <f>IF($Z26="","",VLOOKUP($Z26,'(種目・作業用)'!$A$2:$D$11,4,FALSE))</f>
        <v/>
      </c>
      <c r="AD26" s="22" t="str">
        <f t="shared" si="2"/>
        <v/>
      </c>
      <c r="AE26" s="4" t="str">
        <f t="shared" si="11"/>
        <v xml:space="preserve"> </v>
      </c>
      <c r="AF26" s="21" t="str">
        <f t="shared" si="3"/>
        <v/>
      </c>
      <c r="AG26" s="3" t="str">
        <f>IF($AF26="","",VLOOKUP($AF26,'(種目・作業用)'!$A$2:$D$11,2,FALSE))</f>
        <v/>
      </c>
      <c r="AH26" s="3" t="str">
        <f>IF($AF26="","",VLOOKUP($AF26,'(種目・作業用)'!$A$2:$D$11,3,FALSE))</f>
        <v/>
      </c>
      <c r="AI26" s="3" t="str">
        <f>IF($AF26="","",VLOOKUP($AF26,'(種目・作業用)'!$A$2:$D$11,4,FALSE))</f>
        <v/>
      </c>
      <c r="AJ26" s="22" t="str">
        <f t="shared" si="4"/>
        <v/>
      </c>
      <c r="AK26" s="4" t="str">
        <f t="shared" si="12"/>
        <v xml:space="preserve"> </v>
      </c>
      <c r="AL26" s="4" t="str">
        <f t="shared" si="5"/>
        <v/>
      </c>
      <c r="AM26" s="4" t="str">
        <f t="shared" si="6"/>
        <v/>
      </c>
      <c r="AN26" s="4" t="str">
        <f t="shared" si="7"/>
        <v/>
      </c>
      <c r="AO26" s="5" t="str">
        <f t="shared" si="13"/>
        <v/>
      </c>
      <c r="AP26" s="4" t="str">
        <f t="shared" si="14"/>
        <v/>
      </c>
      <c r="AQ26" s="4" t="str">
        <f t="shared" si="8"/>
        <v/>
      </c>
      <c r="AR26" s="4"/>
      <c r="AS26" s="4" t="str">
        <f t="shared" si="15"/>
        <v/>
      </c>
      <c r="AT26" s="64" t="e">
        <f t="shared" si="9"/>
        <v>#N/A</v>
      </c>
      <c r="AV26" s="14" t="str">
        <f t="shared" si="10"/>
        <v>　</v>
      </c>
    </row>
    <row r="27" spans="1:48" ht="22.5" customHeight="1" x14ac:dyDescent="0.15">
      <c r="A27" s="74">
        <v>21</v>
      </c>
      <c r="B27" s="12"/>
      <c r="C27" s="12"/>
      <c r="D27" s="12"/>
      <c r="E27" s="10"/>
      <c r="F27" s="12"/>
      <c r="G27" s="164"/>
      <c r="H27" s="165"/>
      <c r="I27" s="164"/>
      <c r="J27" s="165"/>
      <c r="K27" s="139"/>
      <c r="L27" s="140"/>
      <c r="M27" s="140"/>
      <c r="N27" s="140"/>
      <c r="O27" s="141"/>
      <c r="P27" s="139"/>
      <c r="Q27" s="140"/>
      <c r="R27" s="140"/>
      <c r="S27" s="140"/>
      <c r="T27" s="141"/>
      <c r="U27" s="13"/>
      <c r="Y27" s="4" t="str">
        <f t="shared" si="0"/>
        <v/>
      </c>
      <c r="Z27" s="21" t="str">
        <f t="shared" si="1"/>
        <v/>
      </c>
      <c r="AA27" s="3" t="str">
        <f>IF($Z27="","",VLOOKUP($Z27,'(種目・作業用)'!$A$2:$D$11,2,FALSE))</f>
        <v/>
      </c>
      <c r="AB27" s="3" t="str">
        <f>IF($Z27="","",VLOOKUP($Z27,'(種目・作業用)'!$A$2:$D$11,3,FALSE))</f>
        <v/>
      </c>
      <c r="AC27" s="3" t="str">
        <f>IF($Z27="","",VLOOKUP($Z27,'(種目・作業用)'!$A$2:$D$11,4,FALSE))</f>
        <v/>
      </c>
      <c r="AD27" s="22" t="str">
        <f t="shared" si="2"/>
        <v/>
      </c>
      <c r="AE27" s="4" t="str">
        <f t="shared" si="11"/>
        <v xml:space="preserve"> </v>
      </c>
      <c r="AF27" s="21" t="str">
        <f t="shared" si="3"/>
        <v/>
      </c>
      <c r="AG27" s="3" t="str">
        <f>IF($AF27="","",VLOOKUP($AF27,'(種目・作業用)'!$A$2:$D$11,2,FALSE))</f>
        <v/>
      </c>
      <c r="AH27" s="3" t="str">
        <f>IF($AF27="","",VLOOKUP($AF27,'(種目・作業用)'!$A$2:$D$11,3,FALSE))</f>
        <v/>
      </c>
      <c r="AI27" s="3" t="str">
        <f>IF($AF27="","",VLOOKUP($AF27,'(種目・作業用)'!$A$2:$D$11,4,FALSE))</f>
        <v/>
      </c>
      <c r="AJ27" s="22" t="str">
        <f t="shared" si="4"/>
        <v/>
      </c>
      <c r="AK27" s="4" t="str">
        <f t="shared" si="12"/>
        <v xml:space="preserve"> </v>
      </c>
      <c r="AL27" s="4" t="str">
        <f t="shared" si="5"/>
        <v/>
      </c>
      <c r="AM27" s="4" t="str">
        <f t="shared" si="6"/>
        <v/>
      </c>
      <c r="AN27" s="4" t="str">
        <f t="shared" si="7"/>
        <v/>
      </c>
      <c r="AO27" s="5" t="str">
        <f t="shared" si="13"/>
        <v/>
      </c>
      <c r="AP27" s="4" t="str">
        <f t="shared" si="14"/>
        <v/>
      </c>
      <c r="AQ27" s="4" t="str">
        <f t="shared" si="8"/>
        <v/>
      </c>
      <c r="AR27" s="4"/>
      <c r="AS27" s="4" t="str">
        <f t="shared" si="15"/>
        <v/>
      </c>
      <c r="AT27" s="64" t="e">
        <f t="shared" si="9"/>
        <v>#N/A</v>
      </c>
      <c r="AV27" s="14" t="str">
        <f t="shared" si="10"/>
        <v>　</v>
      </c>
    </row>
    <row r="28" spans="1:48" ht="22.5" customHeight="1" x14ac:dyDescent="0.15">
      <c r="A28" s="74">
        <v>22</v>
      </c>
      <c r="B28" s="12"/>
      <c r="C28" s="12"/>
      <c r="D28" s="12"/>
      <c r="E28" s="10"/>
      <c r="F28" s="12"/>
      <c r="G28" s="164"/>
      <c r="H28" s="165"/>
      <c r="I28" s="164"/>
      <c r="J28" s="165"/>
      <c r="K28" s="139"/>
      <c r="L28" s="140"/>
      <c r="M28" s="140"/>
      <c r="N28" s="140"/>
      <c r="O28" s="141"/>
      <c r="P28" s="139"/>
      <c r="Q28" s="140"/>
      <c r="R28" s="140"/>
      <c r="S28" s="140"/>
      <c r="T28" s="141"/>
      <c r="U28" s="13"/>
      <c r="Y28" s="4" t="str">
        <f t="shared" si="0"/>
        <v/>
      </c>
      <c r="Z28" s="21" t="str">
        <f t="shared" si="1"/>
        <v/>
      </c>
      <c r="AA28" s="3" t="str">
        <f>IF($Z28="","",VLOOKUP($Z28,'(種目・作業用)'!$A$2:$D$11,2,FALSE))</f>
        <v/>
      </c>
      <c r="AB28" s="3" t="str">
        <f>IF($Z28="","",VLOOKUP($Z28,'(種目・作業用)'!$A$2:$D$11,3,FALSE))</f>
        <v/>
      </c>
      <c r="AC28" s="3" t="str">
        <f>IF($Z28="","",VLOOKUP($Z28,'(種目・作業用)'!$A$2:$D$11,4,FALSE))</f>
        <v/>
      </c>
      <c r="AD28" s="22" t="str">
        <f t="shared" si="2"/>
        <v/>
      </c>
      <c r="AE28" s="4" t="str">
        <f t="shared" si="11"/>
        <v xml:space="preserve"> </v>
      </c>
      <c r="AF28" s="21" t="str">
        <f t="shared" si="3"/>
        <v/>
      </c>
      <c r="AG28" s="3" t="str">
        <f>IF($AF28="","",VLOOKUP($AF28,'(種目・作業用)'!$A$2:$D$11,2,FALSE))</f>
        <v/>
      </c>
      <c r="AH28" s="3" t="str">
        <f>IF($AF28="","",VLOOKUP($AF28,'(種目・作業用)'!$A$2:$D$11,3,FALSE))</f>
        <v/>
      </c>
      <c r="AI28" s="3" t="str">
        <f>IF($AF28="","",VLOOKUP($AF28,'(種目・作業用)'!$A$2:$D$11,4,FALSE))</f>
        <v/>
      </c>
      <c r="AJ28" s="22" t="str">
        <f t="shared" si="4"/>
        <v/>
      </c>
      <c r="AK28" s="4" t="str">
        <f t="shared" si="12"/>
        <v xml:space="preserve"> </v>
      </c>
      <c r="AL28" s="4" t="str">
        <f t="shared" si="5"/>
        <v/>
      </c>
      <c r="AM28" s="4" t="str">
        <f t="shared" si="6"/>
        <v/>
      </c>
      <c r="AN28" s="4" t="str">
        <f t="shared" si="7"/>
        <v/>
      </c>
      <c r="AO28" s="5" t="str">
        <f t="shared" si="13"/>
        <v/>
      </c>
      <c r="AP28" s="4" t="str">
        <f t="shared" si="14"/>
        <v/>
      </c>
      <c r="AQ28" s="4" t="str">
        <f t="shared" si="8"/>
        <v/>
      </c>
      <c r="AR28" s="4"/>
      <c r="AS28" s="4" t="str">
        <f t="shared" si="15"/>
        <v/>
      </c>
      <c r="AT28" s="64" t="e">
        <f t="shared" si="9"/>
        <v>#N/A</v>
      </c>
      <c r="AV28" s="14" t="str">
        <f t="shared" si="10"/>
        <v>　</v>
      </c>
    </row>
    <row r="29" spans="1:48" ht="22.5" customHeight="1" x14ac:dyDescent="0.15">
      <c r="A29" s="74">
        <v>23</v>
      </c>
      <c r="B29" s="10"/>
      <c r="C29" s="10"/>
      <c r="D29" s="10"/>
      <c r="E29" s="10"/>
      <c r="F29" s="10"/>
      <c r="G29" s="164"/>
      <c r="H29" s="165"/>
      <c r="I29" s="164"/>
      <c r="J29" s="165"/>
      <c r="K29" s="139"/>
      <c r="L29" s="140"/>
      <c r="M29" s="140"/>
      <c r="N29" s="140"/>
      <c r="O29" s="141"/>
      <c r="P29" s="139"/>
      <c r="Q29" s="140"/>
      <c r="R29" s="140"/>
      <c r="S29" s="140"/>
      <c r="T29" s="141"/>
      <c r="U29" s="13"/>
      <c r="Y29" s="4" t="str">
        <f t="shared" si="0"/>
        <v/>
      </c>
      <c r="Z29" s="21" t="str">
        <f t="shared" si="1"/>
        <v/>
      </c>
      <c r="AA29" s="3" t="str">
        <f>IF($Z29="","",VLOOKUP($Z29,'(種目・作業用)'!$A$2:$D$11,2,FALSE))</f>
        <v/>
      </c>
      <c r="AB29" s="3" t="str">
        <f>IF($Z29="","",VLOOKUP($Z29,'(種目・作業用)'!$A$2:$D$11,3,FALSE))</f>
        <v/>
      </c>
      <c r="AC29" s="3" t="str">
        <f>IF($Z29="","",VLOOKUP($Z29,'(種目・作業用)'!$A$2:$D$11,4,FALSE))</f>
        <v/>
      </c>
      <c r="AD29" s="22" t="str">
        <f t="shared" si="2"/>
        <v/>
      </c>
      <c r="AE29" s="4" t="str">
        <f t="shared" si="11"/>
        <v xml:space="preserve"> </v>
      </c>
      <c r="AF29" s="21" t="str">
        <f t="shared" si="3"/>
        <v/>
      </c>
      <c r="AG29" s="3" t="str">
        <f>IF($AF29="","",VLOOKUP($AF29,'(種目・作業用)'!$A$2:$D$11,2,FALSE))</f>
        <v/>
      </c>
      <c r="AH29" s="3" t="str">
        <f>IF($AF29="","",VLOOKUP($AF29,'(種目・作業用)'!$A$2:$D$11,3,FALSE))</f>
        <v/>
      </c>
      <c r="AI29" s="3" t="str">
        <f>IF($AF29="","",VLOOKUP($AF29,'(種目・作業用)'!$A$2:$D$11,4,FALSE))</f>
        <v/>
      </c>
      <c r="AJ29" s="22" t="str">
        <f t="shared" si="4"/>
        <v/>
      </c>
      <c r="AK29" s="4" t="str">
        <f t="shared" si="12"/>
        <v xml:space="preserve"> </v>
      </c>
      <c r="AL29" s="4" t="str">
        <f t="shared" si="5"/>
        <v/>
      </c>
      <c r="AM29" s="4" t="str">
        <f t="shared" si="6"/>
        <v/>
      </c>
      <c r="AN29" s="4" t="str">
        <f t="shared" si="7"/>
        <v/>
      </c>
      <c r="AO29" s="5" t="str">
        <f t="shared" si="13"/>
        <v/>
      </c>
      <c r="AP29" s="4" t="str">
        <f t="shared" si="14"/>
        <v/>
      </c>
      <c r="AQ29" s="4" t="str">
        <f t="shared" si="8"/>
        <v/>
      </c>
      <c r="AR29" s="4"/>
      <c r="AS29" s="4" t="str">
        <f t="shared" si="15"/>
        <v/>
      </c>
      <c r="AT29" s="64" t="e">
        <f t="shared" si="9"/>
        <v>#N/A</v>
      </c>
      <c r="AV29" s="14" t="str">
        <f t="shared" si="10"/>
        <v>　</v>
      </c>
    </row>
    <row r="30" spans="1:48" ht="22.5" customHeight="1" x14ac:dyDescent="0.15">
      <c r="A30" s="74">
        <v>24</v>
      </c>
      <c r="B30" s="12"/>
      <c r="C30" s="12"/>
      <c r="D30" s="12"/>
      <c r="E30" s="10"/>
      <c r="F30" s="12"/>
      <c r="G30" s="164"/>
      <c r="H30" s="165"/>
      <c r="I30" s="164"/>
      <c r="J30" s="165"/>
      <c r="K30" s="139"/>
      <c r="L30" s="140"/>
      <c r="M30" s="140"/>
      <c r="N30" s="140"/>
      <c r="O30" s="141"/>
      <c r="P30" s="139"/>
      <c r="Q30" s="140"/>
      <c r="R30" s="140"/>
      <c r="S30" s="140"/>
      <c r="T30" s="141"/>
      <c r="U30" s="13"/>
      <c r="Y30" s="4" t="str">
        <f t="shared" si="0"/>
        <v/>
      </c>
      <c r="Z30" s="21" t="str">
        <f t="shared" si="1"/>
        <v/>
      </c>
      <c r="AA30" s="3" t="str">
        <f>IF($Z30="","",VLOOKUP($Z30,'(種目・作業用)'!$A$2:$D$11,2,FALSE))</f>
        <v/>
      </c>
      <c r="AB30" s="3" t="str">
        <f>IF($Z30="","",VLOOKUP($Z30,'(種目・作業用)'!$A$2:$D$11,3,FALSE))</f>
        <v/>
      </c>
      <c r="AC30" s="3" t="str">
        <f>IF($Z30="","",VLOOKUP($Z30,'(種目・作業用)'!$A$2:$D$11,4,FALSE))</f>
        <v/>
      </c>
      <c r="AD30" s="22" t="str">
        <f t="shared" si="2"/>
        <v/>
      </c>
      <c r="AE30" s="4" t="str">
        <f t="shared" si="11"/>
        <v xml:space="preserve"> </v>
      </c>
      <c r="AF30" s="21" t="str">
        <f t="shared" si="3"/>
        <v/>
      </c>
      <c r="AG30" s="3" t="str">
        <f>IF($AF30="","",VLOOKUP($AF30,'(種目・作業用)'!$A$2:$D$11,2,FALSE))</f>
        <v/>
      </c>
      <c r="AH30" s="3" t="str">
        <f>IF($AF30="","",VLOOKUP($AF30,'(種目・作業用)'!$A$2:$D$11,3,FALSE))</f>
        <v/>
      </c>
      <c r="AI30" s="3" t="str">
        <f>IF($AF30="","",VLOOKUP($AF30,'(種目・作業用)'!$A$2:$D$11,4,FALSE))</f>
        <v/>
      </c>
      <c r="AJ30" s="22" t="str">
        <f t="shared" si="4"/>
        <v/>
      </c>
      <c r="AK30" s="4" t="str">
        <f t="shared" si="12"/>
        <v xml:space="preserve"> </v>
      </c>
      <c r="AL30" s="4" t="str">
        <f t="shared" si="5"/>
        <v/>
      </c>
      <c r="AM30" s="4" t="str">
        <f t="shared" si="6"/>
        <v/>
      </c>
      <c r="AN30" s="4" t="str">
        <f t="shared" si="7"/>
        <v/>
      </c>
      <c r="AO30" s="5" t="str">
        <f t="shared" si="13"/>
        <v/>
      </c>
      <c r="AP30" s="4" t="str">
        <f t="shared" si="14"/>
        <v/>
      </c>
      <c r="AQ30" s="4" t="str">
        <f t="shared" si="8"/>
        <v/>
      </c>
      <c r="AR30" s="4"/>
      <c r="AS30" s="4" t="str">
        <f t="shared" si="15"/>
        <v/>
      </c>
      <c r="AT30" s="64" t="e">
        <f t="shared" si="9"/>
        <v>#N/A</v>
      </c>
      <c r="AV30" s="14" t="str">
        <f t="shared" si="10"/>
        <v>　</v>
      </c>
    </row>
    <row r="31" spans="1:48" ht="22.5" customHeight="1" x14ac:dyDescent="0.15">
      <c r="A31" s="75">
        <v>25</v>
      </c>
      <c r="B31" s="125"/>
      <c r="C31" s="125"/>
      <c r="D31" s="125"/>
      <c r="E31" s="122"/>
      <c r="F31" s="125"/>
      <c r="G31" s="186"/>
      <c r="H31" s="187"/>
      <c r="I31" s="186"/>
      <c r="J31" s="187"/>
      <c r="K31" s="142"/>
      <c r="L31" s="143"/>
      <c r="M31" s="143"/>
      <c r="N31" s="143"/>
      <c r="O31" s="144"/>
      <c r="P31" s="142"/>
      <c r="Q31" s="143"/>
      <c r="R31" s="143"/>
      <c r="S31" s="143"/>
      <c r="T31" s="144"/>
      <c r="U31" s="126"/>
      <c r="Y31" s="4" t="str">
        <f t="shared" si="0"/>
        <v/>
      </c>
      <c r="Z31" s="21" t="str">
        <f t="shared" si="1"/>
        <v/>
      </c>
      <c r="AA31" s="3" t="str">
        <f>IF($Z31="","",VLOOKUP($Z31,'(種目・作業用)'!$A$2:$D$11,2,FALSE))</f>
        <v/>
      </c>
      <c r="AB31" s="3" t="str">
        <f>IF($Z31="","",VLOOKUP($Z31,'(種目・作業用)'!$A$2:$D$11,3,FALSE))</f>
        <v/>
      </c>
      <c r="AC31" s="3" t="str">
        <f>IF($Z31="","",VLOOKUP($Z31,'(種目・作業用)'!$A$2:$D$11,4,FALSE))</f>
        <v/>
      </c>
      <c r="AD31" s="22" t="str">
        <f t="shared" si="2"/>
        <v/>
      </c>
      <c r="AE31" s="4" t="str">
        <f t="shared" si="11"/>
        <v xml:space="preserve"> </v>
      </c>
      <c r="AF31" s="21" t="str">
        <f t="shared" si="3"/>
        <v/>
      </c>
      <c r="AG31" s="3" t="str">
        <f>IF($AF31="","",VLOOKUP($AF31,'(種目・作業用)'!$A$2:$D$11,2,FALSE))</f>
        <v/>
      </c>
      <c r="AH31" s="3" t="str">
        <f>IF($AF31="","",VLOOKUP($AF31,'(種目・作業用)'!$A$2:$D$11,3,FALSE))</f>
        <v/>
      </c>
      <c r="AI31" s="3" t="str">
        <f>IF($AF31="","",VLOOKUP($AF31,'(種目・作業用)'!$A$2:$D$11,4,FALSE))</f>
        <v/>
      </c>
      <c r="AJ31" s="22" t="str">
        <f t="shared" si="4"/>
        <v/>
      </c>
      <c r="AK31" s="4" t="str">
        <f t="shared" si="12"/>
        <v xml:space="preserve"> </v>
      </c>
      <c r="AL31" s="4" t="str">
        <f t="shared" si="5"/>
        <v/>
      </c>
      <c r="AM31" s="4" t="str">
        <f t="shared" si="6"/>
        <v/>
      </c>
      <c r="AN31" s="4" t="str">
        <f t="shared" si="7"/>
        <v/>
      </c>
      <c r="AO31" s="5" t="str">
        <f t="shared" si="13"/>
        <v/>
      </c>
      <c r="AP31" s="4" t="str">
        <f t="shared" si="14"/>
        <v/>
      </c>
      <c r="AQ31" s="4" t="str">
        <f t="shared" si="8"/>
        <v/>
      </c>
      <c r="AR31" s="4"/>
      <c r="AS31" s="4" t="str">
        <f t="shared" si="15"/>
        <v/>
      </c>
      <c r="AT31" s="64" t="e">
        <f t="shared" si="9"/>
        <v>#N/A</v>
      </c>
      <c r="AV31" s="14" t="str">
        <f t="shared" si="10"/>
        <v>　</v>
      </c>
    </row>
    <row r="32" spans="1:48" ht="22.5" customHeight="1" x14ac:dyDescent="0.15">
      <c r="A32" s="76"/>
      <c r="B32" s="77"/>
      <c r="C32" s="77"/>
      <c r="D32" s="77"/>
      <c r="E32" s="77"/>
      <c r="F32" s="77"/>
      <c r="G32" s="127"/>
      <c r="H32" s="123"/>
      <c r="I32" s="123"/>
      <c r="J32" s="123"/>
      <c r="K32" s="138" t="s">
        <v>1105</v>
      </c>
      <c r="L32" s="138"/>
      <c r="M32" s="138"/>
      <c r="N32" s="138"/>
      <c r="O32" s="138"/>
      <c r="P32" s="137"/>
      <c r="Q32" s="137"/>
      <c r="R32" s="137"/>
      <c r="S32" s="137"/>
      <c r="T32" s="137"/>
      <c r="U32" s="124"/>
      <c r="Z32" s="21"/>
      <c r="AA32" s="3"/>
      <c r="AB32" s="3"/>
      <c r="AC32" s="3"/>
      <c r="AD32" s="22"/>
      <c r="AE32" s="4"/>
      <c r="AF32" s="21"/>
      <c r="AG32" s="3"/>
      <c r="AH32" s="3"/>
      <c r="AI32" s="3"/>
      <c r="AJ32" s="22"/>
      <c r="AK32" s="4"/>
      <c r="AO32" s="20"/>
      <c r="AQ32" s="4"/>
      <c r="AT32" s="64"/>
    </row>
    <row r="33" spans="1:48" ht="7.5" customHeight="1" x14ac:dyDescent="0.15">
      <c r="A33" s="66"/>
      <c r="B33" s="66"/>
      <c r="C33" s="66"/>
      <c r="D33" s="66"/>
      <c r="E33" s="66"/>
      <c r="F33" s="66"/>
      <c r="G33" s="67"/>
      <c r="H33" s="68"/>
      <c r="I33" s="67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9"/>
      <c r="Z33" s="21"/>
      <c r="AA33" s="3"/>
      <c r="AB33" s="3"/>
      <c r="AC33" s="3"/>
      <c r="AD33" s="22"/>
      <c r="AE33" s="4"/>
      <c r="AF33" s="21"/>
      <c r="AG33" s="3"/>
      <c r="AH33" s="3"/>
      <c r="AI33" s="3"/>
      <c r="AJ33" s="22"/>
      <c r="AK33" s="4"/>
      <c r="AO33" s="20"/>
      <c r="AQ33" s="4"/>
      <c r="AT33" s="64"/>
    </row>
    <row r="34" spans="1:48" ht="22.5" customHeight="1" x14ac:dyDescent="0.15">
      <c r="A34" s="179" t="s">
        <v>988</v>
      </c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Z34" s="21"/>
      <c r="AA34" s="3"/>
      <c r="AB34" s="3"/>
      <c r="AC34" s="3"/>
      <c r="AD34" s="22"/>
      <c r="AE34" s="4"/>
      <c r="AF34" s="21"/>
      <c r="AG34" s="3"/>
      <c r="AH34" s="3"/>
      <c r="AI34" s="3"/>
      <c r="AJ34" s="22"/>
      <c r="AK34" s="4"/>
      <c r="AO34" s="20"/>
      <c r="AQ34" s="4"/>
      <c r="AT34" s="64"/>
    </row>
    <row r="35" spans="1:48" ht="7.5" customHeight="1" x14ac:dyDescent="0.1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Z35" s="21"/>
      <c r="AA35" s="3"/>
      <c r="AB35" s="3"/>
      <c r="AC35" s="3"/>
      <c r="AD35" s="22"/>
      <c r="AE35" s="4"/>
      <c r="AF35" s="21"/>
      <c r="AG35" s="3"/>
      <c r="AH35" s="3"/>
      <c r="AI35" s="3"/>
      <c r="AJ35" s="22"/>
      <c r="AK35" s="4"/>
      <c r="AO35" s="20"/>
      <c r="AQ35" s="4"/>
      <c r="AT35" s="64"/>
    </row>
    <row r="36" spans="1:48" x14ac:dyDescent="0.15">
      <c r="A36" s="60"/>
      <c r="B36" s="60"/>
      <c r="C36" s="60" t="s">
        <v>15</v>
      </c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Z36" s="21"/>
      <c r="AA36" s="3"/>
      <c r="AB36" s="3"/>
      <c r="AC36" s="3"/>
      <c r="AD36" s="22"/>
      <c r="AE36" s="4"/>
      <c r="AF36" s="21"/>
      <c r="AG36" s="3"/>
      <c r="AH36" s="3"/>
      <c r="AI36" s="3"/>
      <c r="AJ36" s="22"/>
      <c r="AK36" s="4"/>
      <c r="AO36" s="20"/>
      <c r="AQ36" s="4"/>
      <c r="AT36" s="64"/>
    </row>
    <row r="37" spans="1:48" x14ac:dyDescent="0.15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Z37" s="21"/>
      <c r="AA37" s="3"/>
      <c r="AB37" s="3"/>
      <c r="AC37" s="3"/>
      <c r="AD37" s="22"/>
      <c r="AE37" s="4"/>
      <c r="AF37" s="21"/>
      <c r="AG37" s="3"/>
      <c r="AH37" s="3"/>
      <c r="AI37" s="3"/>
      <c r="AJ37" s="22"/>
      <c r="AK37" s="4"/>
      <c r="AO37" s="20"/>
      <c r="AQ37" s="4"/>
      <c r="AT37" s="64"/>
    </row>
    <row r="38" spans="1:48" x14ac:dyDescent="0.15">
      <c r="A38" s="60"/>
      <c r="B38" s="60"/>
      <c r="C38" s="189" t="s">
        <v>1389</v>
      </c>
      <c r="D38" s="189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Z38" s="21"/>
      <c r="AA38" s="3"/>
      <c r="AB38" s="3"/>
      <c r="AC38" s="3"/>
      <c r="AD38" s="22"/>
      <c r="AE38" s="4"/>
      <c r="AF38" s="21"/>
      <c r="AG38" s="3"/>
      <c r="AH38" s="3"/>
      <c r="AI38" s="3"/>
      <c r="AJ38" s="22"/>
      <c r="AK38" s="4"/>
      <c r="AO38" s="20"/>
      <c r="AQ38" s="4"/>
      <c r="AT38" s="64"/>
    </row>
    <row r="39" spans="1:48" ht="22.5" customHeight="1" x14ac:dyDescent="0.15">
      <c r="A39" s="60"/>
      <c r="B39" s="60"/>
      <c r="C39" s="60"/>
      <c r="D39" s="60"/>
      <c r="E39" s="60"/>
      <c r="F39" s="182"/>
      <c r="G39" s="182"/>
      <c r="H39" s="204" t="s">
        <v>1116</v>
      </c>
      <c r="I39" s="204"/>
      <c r="J39" s="129"/>
      <c r="K39" s="129"/>
      <c r="L39" s="60"/>
      <c r="M39" s="60"/>
      <c r="N39" s="60"/>
      <c r="O39" s="60"/>
      <c r="P39" s="60"/>
      <c r="Q39" s="60"/>
      <c r="R39" s="60"/>
      <c r="S39" s="60"/>
      <c r="T39" s="60"/>
      <c r="U39" s="60"/>
      <c r="Z39" s="21"/>
      <c r="AA39" s="3"/>
      <c r="AB39" s="3"/>
      <c r="AC39" s="3"/>
      <c r="AD39" s="22"/>
      <c r="AE39" s="4"/>
      <c r="AF39" s="21"/>
      <c r="AG39" s="3"/>
      <c r="AH39" s="3"/>
      <c r="AI39" s="3"/>
      <c r="AJ39" s="22"/>
      <c r="AK39" s="4"/>
      <c r="AO39" s="20"/>
      <c r="AQ39" s="4"/>
      <c r="AT39" s="64"/>
    </row>
    <row r="40" spans="1:48" ht="22.5" customHeight="1" x14ac:dyDescent="0.15">
      <c r="A40" s="60"/>
      <c r="B40" s="60"/>
      <c r="C40" s="60"/>
      <c r="D40" s="60"/>
      <c r="E40" s="60"/>
      <c r="F40" s="60"/>
      <c r="G40" s="79" t="s">
        <v>17</v>
      </c>
      <c r="H40" s="188"/>
      <c r="I40" s="188"/>
      <c r="J40" s="188"/>
      <c r="K40" s="188"/>
      <c r="L40" s="188"/>
      <c r="M40" s="188"/>
      <c r="N40" s="188"/>
      <c r="O40" s="80" t="s">
        <v>14</v>
      </c>
      <c r="P40" s="80"/>
      <c r="Q40" s="80"/>
      <c r="R40" s="80"/>
      <c r="S40" s="80"/>
      <c r="T40" s="80"/>
      <c r="U40" s="60"/>
      <c r="Z40" s="21"/>
      <c r="AA40" s="3"/>
      <c r="AB40" s="3"/>
      <c r="AC40" s="3"/>
      <c r="AD40" s="22"/>
      <c r="AE40" s="4"/>
      <c r="AF40" s="21"/>
      <c r="AG40" s="3"/>
      <c r="AH40" s="3"/>
      <c r="AI40" s="3"/>
      <c r="AJ40" s="22"/>
      <c r="AK40" s="4"/>
      <c r="AO40" s="20"/>
      <c r="AQ40" s="4"/>
      <c r="AT40" s="64"/>
    </row>
    <row r="41" spans="1:48" ht="32.25" customHeight="1" x14ac:dyDescent="0.15">
      <c r="A41" s="174" t="str">
        <f>A1</f>
        <v>春季置賜スプリント記録会　参加申込書（個人種目）</v>
      </c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Z41" s="21"/>
      <c r="AA41" s="3"/>
      <c r="AB41" s="3"/>
      <c r="AC41" s="3"/>
      <c r="AD41" s="22"/>
      <c r="AE41" s="4"/>
      <c r="AF41" s="21"/>
      <c r="AG41" s="3"/>
      <c r="AH41" s="3"/>
      <c r="AI41" s="3"/>
      <c r="AJ41" s="22"/>
      <c r="AK41" s="4"/>
      <c r="AO41" s="20"/>
      <c r="AQ41" s="4"/>
      <c r="AT41" s="64"/>
    </row>
    <row r="42" spans="1:48" ht="7.5" customHeight="1" x14ac:dyDescent="0.1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Z42" s="21"/>
      <c r="AA42" s="3"/>
      <c r="AB42" s="3"/>
      <c r="AC42" s="3"/>
      <c r="AD42" s="22"/>
      <c r="AE42" s="4"/>
      <c r="AF42" s="21"/>
      <c r="AG42" s="3"/>
      <c r="AH42" s="3"/>
      <c r="AI42" s="3"/>
      <c r="AJ42" s="22"/>
      <c r="AK42" s="4"/>
      <c r="AO42" s="20"/>
      <c r="AQ42" s="4"/>
      <c r="AT42" s="64"/>
    </row>
    <row r="43" spans="1:48" ht="22.5" customHeight="1" x14ac:dyDescent="0.15">
      <c r="A43" s="134" t="s">
        <v>0</v>
      </c>
      <c r="B43" s="135"/>
      <c r="C43" s="190">
        <f>C3</f>
        <v>0</v>
      </c>
      <c r="D43" s="191"/>
      <c r="E43" s="191"/>
      <c r="F43" s="191"/>
      <c r="G43" s="191"/>
      <c r="H43" s="191"/>
      <c r="I43" s="191"/>
      <c r="J43" s="192"/>
      <c r="K43" s="134" t="s">
        <v>12</v>
      </c>
      <c r="L43" s="135"/>
      <c r="M43" s="135"/>
      <c r="N43" s="135"/>
      <c r="O43" s="136"/>
      <c r="P43" s="154">
        <f>$P$3</f>
        <v>0</v>
      </c>
      <c r="Q43" s="155"/>
      <c r="R43" s="155"/>
      <c r="S43" s="155"/>
      <c r="T43" s="155"/>
      <c r="U43" s="156"/>
      <c r="Z43" s="21"/>
      <c r="AA43" s="3"/>
      <c r="AB43" s="3"/>
      <c r="AC43" s="3"/>
      <c r="AD43" s="22"/>
      <c r="AE43" s="4"/>
      <c r="AF43" s="21"/>
      <c r="AG43" s="3"/>
      <c r="AH43" s="3"/>
      <c r="AI43" s="3"/>
      <c r="AJ43" s="22"/>
      <c r="AK43" s="4"/>
      <c r="AO43" s="20"/>
      <c r="AQ43" s="4"/>
      <c r="AT43" s="64"/>
    </row>
    <row r="44" spans="1:48" ht="22.5" customHeight="1" x14ac:dyDescent="0.15">
      <c r="A44" s="157" t="s">
        <v>1106</v>
      </c>
      <c r="B44" s="185"/>
      <c r="C44" s="193">
        <f>C4</f>
        <v>0</v>
      </c>
      <c r="D44" s="194"/>
      <c r="E44" s="194"/>
      <c r="F44" s="194"/>
      <c r="G44" s="194"/>
      <c r="H44" s="194"/>
      <c r="I44" s="194"/>
      <c r="J44" s="195"/>
      <c r="K44" s="157" t="s">
        <v>16</v>
      </c>
      <c r="L44" s="158"/>
      <c r="M44" s="158"/>
      <c r="N44" s="158"/>
      <c r="O44" s="159"/>
      <c r="P44" s="151">
        <f>$P$4</f>
        <v>0</v>
      </c>
      <c r="Q44" s="152"/>
      <c r="R44" s="152"/>
      <c r="S44" s="152"/>
      <c r="T44" s="152"/>
      <c r="U44" s="153"/>
      <c r="Z44" s="21"/>
      <c r="AA44" s="3"/>
      <c r="AB44" s="3"/>
      <c r="AC44" s="3"/>
      <c r="AD44" s="22"/>
      <c r="AE44" s="4"/>
      <c r="AF44" s="21"/>
      <c r="AG44" s="3"/>
      <c r="AH44" s="3"/>
      <c r="AI44" s="3"/>
      <c r="AJ44" s="22"/>
      <c r="AK44" s="4"/>
      <c r="AO44" s="20"/>
      <c r="AQ44" s="4"/>
      <c r="AT44" s="64"/>
    </row>
    <row r="45" spans="1:48" ht="17.25" customHeight="1" x14ac:dyDescent="0.15">
      <c r="A45" s="170"/>
      <c r="B45" s="146" t="s">
        <v>1</v>
      </c>
      <c r="C45" s="146" t="s">
        <v>2</v>
      </c>
      <c r="D45" s="146"/>
      <c r="E45" s="146" t="s">
        <v>3</v>
      </c>
      <c r="F45" s="146" t="s">
        <v>4</v>
      </c>
      <c r="G45" s="166" t="s">
        <v>1168</v>
      </c>
      <c r="H45" s="167"/>
      <c r="I45" s="166" t="s">
        <v>1169</v>
      </c>
      <c r="J45" s="167"/>
      <c r="K45" s="145" t="s">
        <v>1170</v>
      </c>
      <c r="L45" s="146"/>
      <c r="M45" s="146"/>
      <c r="N45" s="146"/>
      <c r="O45" s="146"/>
      <c r="P45" s="145" t="s">
        <v>1171</v>
      </c>
      <c r="Q45" s="146"/>
      <c r="R45" s="146"/>
      <c r="S45" s="146"/>
      <c r="T45" s="146"/>
      <c r="U45" s="160" t="s">
        <v>6</v>
      </c>
      <c r="Z45" s="21"/>
      <c r="AA45" s="3"/>
      <c r="AB45" s="3"/>
      <c r="AC45" s="3"/>
      <c r="AD45" s="22"/>
      <c r="AE45" s="4"/>
      <c r="AF45" s="21"/>
      <c r="AG45" s="3"/>
      <c r="AH45" s="3"/>
      <c r="AI45" s="3"/>
      <c r="AJ45" s="22"/>
      <c r="AK45" s="4"/>
      <c r="AO45" s="20"/>
      <c r="AQ45" s="4"/>
      <c r="AT45" s="64"/>
    </row>
    <row r="46" spans="1:48" ht="17.25" customHeight="1" thickBot="1" x14ac:dyDescent="0.2">
      <c r="A46" s="171"/>
      <c r="B46" s="147"/>
      <c r="C46" s="72" t="s">
        <v>11</v>
      </c>
      <c r="D46" s="72" t="s">
        <v>10</v>
      </c>
      <c r="E46" s="147"/>
      <c r="F46" s="147"/>
      <c r="G46" s="168"/>
      <c r="H46" s="169"/>
      <c r="I46" s="168"/>
      <c r="J46" s="169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61"/>
      <c r="Z46" s="21"/>
      <c r="AA46" s="3"/>
      <c r="AB46" s="3"/>
      <c r="AC46" s="3"/>
      <c r="AD46" s="22"/>
      <c r="AE46" s="4"/>
      <c r="AF46" s="21"/>
      <c r="AG46" s="3"/>
      <c r="AH46" s="3"/>
      <c r="AI46" s="3"/>
      <c r="AJ46" s="22"/>
      <c r="AK46" s="4"/>
      <c r="AO46" s="20"/>
      <c r="AQ46" s="4"/>
      <c r="AT46" s="64"/>
    </row>
    <row r="47" spans="1:48" ht="22.5" customHeight="1" thickTop="1" x14ac:dyDescent="0.15">
      <c r="A47" s="73">
        <v>26</v>
      </c>
      <c r="B47" s="12"/>
      <c r="C47" s="12"/>
      <c r="D47" s="12"/>
      <c r="E47" s="10"/>
      <c r="F47" s="12"/>
      <c r="G47" s="177"/>
      <c r="H47" s="178"/>
      <c r="I47" s="202"/>
      <c r="J47" s="203"/>
      <c r="K47" s="148"/>
      <c r="L47" s="149"/>
      <c r="M47" s="149"/>
      <c r="N47" s="149"/>
      <c r="O47" s="150"/>
      <c r="P47" s="148"/>
      <c r="Q47" s="149"/>
      <c r="R47" s="149"/>
      <c r="S47" s="149"/>
      <c r="T47" s="150"/>
      <c r="U47" s="11"/>
      <c r="Y47" s="4" t="str">
        <f t="shared" ref="Y47:Y71" si="16">IF(ISBLANK(B47),"",VLOOKUP(CONCATENATE($AO$4,F47),$Y$202:$Z$211,2,FALSE)+B47*100)</f>
        <v/>
      </c>
      <c r="Z47" s="21" t="str">
        <f t="shared" ref="Z47:Z71" si="17">IF(ISBLANK(G47),"",G47)</f>
        <v/>
      </c>
      <c r="AA47" s="3" t="str">
        <f>IF($Z47="","",VLOOKUP($Z47,'(種目・作業用)'!$A$2:$D$11,2,FALSE))</f>
        <v/>
      </c>
      <c r="AB47" s="3" t="str">
        <f>IF($Z47="","",VLOOKUP($Z47,'(種目・作業用)'!$A$2:$D$11,3,FALSE))</f>
        <v/>
      </c>
      <c r="AC47" s="3" t="str">
        <f>IF($Z47="","",VLOOKUP($Z47,'(種目・作業用)'!$A$2:$D$11,4,FALSE))</f>
        <v/>
      </c>
      <c r="AD47" s="22" t="str">
        <f t="shared" ref="AD47:AD71" si="18">IF(K47="","",K47)</f>
        <v/>
      </c>
      <c r="AE47" s="4" t="str">
        <f t="shared" si="11"/>
        <v xml:space="preserve"> </v>
      </c>
      <c r="AF47" s="21" t="str">
        <f t="shared" ref="AF47:AF71" si="19">IF(ISBLANK(I47),"",I47)</f>
        <v/>
      </c>
      <c r="AG47" s="3" t="str">
        <f>IF($AF47="","",VLOOKUP($AF47,'(種目・作業用)'!$A$2:$D$11,2,FALSE))</f>
        <v/>
      </c>
      <c r="AH47" s="3" t="str">
        <f>IF($AF47="","",VLOOKUP($AF47,'(種目・作業用)'!$A$2:$D$11,3,FALSE))</f>
        <v/>
      </c>
      <c r="AI47" s="3" t="str">
        <f>IF($AF47="","",VLOOKUP($AF47,'(種目・作業用)'!$A$2:$D$11,4,FALSE))</f>
        <v/>
      </c>
      <c r="AJ47" s="22" t="str">
        <f t="shared" ref="AJ47:AJ71" si="20">IF(P47="","",P47)</f>
        <v/>
      </c>
      <c r="AK47" s="4" t="str">
        <f t="shared" si="12"/>
        <v xml:space="preserve"> </v>
      </c>
      <c r="AL47" s="4" t="str">
        <f t="shared" ref="AL47:AL71" si="21">IF(ISBLANK(B47),"",B47)</f>
        <v/>
      </c>
      <c r="AM47" s="4" t="str">
        <f t="shared" ref="AM47:AM71" si="22">IF(ISNUMBER(AL47),IF(ISBLANK(E47),AV47,CONCATENATE(AV47,"(",E47,")")),"")</f>
        <v/>
      </c>
      <c r="AN47" s="4" t="str">
        <f t="shared" ref="AN47:AN71" si="23">IF(ISNUMBER(AL47),D47,"")</f>
        <v/>
      </c>
      <c r="AO47" s="5" t="str">
        <f>IF(ISNUMBER(AL47),VLOOKUP(AT47,$AT$201:$AU$249,2,FALSE),"")</f>
        <v/>
      </c>
      <c r="AP47" s="4" t="str">
        <f t="shared" ref="AP47:AP71" si="24">IF(ISNUMBER(AL47),$AP$4,"")</f>
        <v/>
      </c>
      <c r="AQ47" s="4" t="str">
        <f t="shared" ref="AQ47:AQ71" si="25">IF(ISBLANK(F47),"",IF(F47="男",1,2))</f>
        <v/>
      </c>
      <c r="AR47" s="4"/>
      <c r="AS47" s="4" t="str">
        <f t="shared" ref="AS47:AS71" si="26">IF(ISNUMBER(AL47),$AN$4,"")</f>
        <v/>
      </c>
      <c r="AT47" s="64" t="e">
        <f t="shared" ref="AT47:AT71" si="27">VLOOKUP($AN$4,$B$202:$D$548,2,FALSE)</f>
        <v>#N/A</v>
      </c>
      <c r="AV47" s="14" t="str">
        <f t="shared" ref="AV47:AV71" si="28">IF(LEN(C47)&gt;6,SUBSTITUTE(C47,"　",""),IF(LEN(C47)=6,C47,IF(LEN(C47)=5,CONCATENATE(C47,"　"),IF(LEN(C47)=4,CONCATENATE(SUBSTITUTE(C47,"　","　　"),"　"),CONCATENATE(SUBSTITUTE(C47,"　","　　　"),"　")))))</f>
        <v>　</v>
      </c>
    </row>
    <row r="48" spans="1:48" ht="22.5" customHeight="1" x14ac:dyDescent="0.15">
      <c r="A48" s="74">
        <v>27</v>
      </c>
      <c r="B48" s="12"/>
      <c r="C48" s="12"/>
      <c r="D48" s="12"/>
      <c r="E48" s="10"/>
      <c r="F48" s="12"/>
      <c r="G48" s="162"/>
      <c r="H48" s="163"/>
      <c r="I48" s="162"/>
      <c r="J48" s="163"/>
      <c r="K48" s="139"/>
      <c r="L48" s="140"/>
      <c r="M48" s="140"/>
      <c r="N48" s="140"/>
      <c r="O48" s="141"/>
      <c r="P48" s="139"/>
      <c r="Q48" s="140"/>
      <c r="R48" s="140"/>
      <c r="S48" s="140"/>
      <c r="T48" s="141"/>
      <c r="U48" s="13"/>
      <c r="Y48" s="4" t="str">
        <f t="shared" si="16"/>
        <v/>
      </c>
      <c r="Z48" s="21" t="str">
        <f t="shared" si="17"/>
        <v/>
      </c>
      <c r="AA48" s="3" t="str">
        <f>IF($Z48="","",VLOOKUP($Z48,'(種目・作業用)'!$A$2:$D$11,2,FALSE))</f>
        <v/>
      </c>
      <c r="AB48" s="3" t="str">
        <f>IF($Z48="","",VLOOKUP($Z48,'(種目・作業用)'!$A$2:$D$11,3,FALSE))</f>
        <v/>
      </c>
      <c r="AC48" s="3" t="str">
        <f>IF($Z48="","",VLOOKUP($Z48,'(種目・作業用)'!$A$2:$D$11,4,FALSE))</f>
        <v/>
      </c>
      <c r="AD48" s="22" t="str">
        <f t="shared" si="18"/>
        <v/>
      </c>
      <c r="AE48" s="4" t="str">
        <f t="shared" si="11"/>
        <v xml:space="preserve"> </v>
      </c>
      <c r="AF48" s="21" t="str">
        <f t="shared" si="19"/>
        <v/>
      </c>
      <c r="AG48" s="3" t="str">
        <f>IF($AF48="","",VLOOKUP($AF48,'(種目・作業用)'!$A$2:$D$11,2,FALSE))</f>
        <v/>
      </c>
      <c r="AH48" s="3" t="str">
        <f>IF($AF48="","",VLOOKUP($AF48,'(種目・作業用)'!$A$2:$D$11,3,FALSE))</f>
        <v/>
      </c>
      <c r="AI48" s="3" t="str">
        <f>IF($AF48="","",VLOOKUP($AF48,'(種目・作業用)'!$A$2:$D$11,4,FALSE))</f>
        <v/>
      </c>
      <c r="AJ48" s="22" t="str">
        <f t="shared" si="20"/>
        <v/>
      </c>
      <c r="AK48" s="4" t="str">
        <f t="shared" si="12"/>
        <v xml:space="preserve"> </v>
      </c>
      <c r="AL48" s="4" t="str">
        <f t="shared" si="21"/>
        <v/>
      </c>
      <c r="AM48" s="4" t="str">
        <f t="shared" si="22"/>
        <v/>
      </c>
      <c r="AN48" s="4" t="str">
        <f t="shared" si="23"/>
        <v/>
      </c>
      <c r="AO48" s="5" t="str">
        <f t="shared" ref="AO48:AO71" si="29">IF(ISNUMBER(AL48),VLOOKUP(AT48,$AT$201:$AU$249,2,FALSE),"")</f>
        <v/>
      </c>
      <c r="AP48" s="4" t="str">
        <f t="shared" si="24"/>
        <v/>
      </c>
      <c r="AQ48" s="4" t="str">
        <f t="shared" si="25"/>
        <v/>
      </c>
      <c r="AR48" s="4"/>
      <c r="AS48" s="4" t="str">
        <f t="shared" si="26"/>
        <v/>
      </c>
      <c r="AT48" s="64" t="e">
        <f t="shared" si="27"/>
        <v>#N/A</v>
      </c>
      <c r="AV48" s="14" t="str">
        <f t="shared" si="28"/>
        <v>　</v>
      </c>
    </row>
    <row r="49" spans="1:48" ht="22.5" customHeight="1" x14ac:dyDescent="0.15">
      <c r="A49" s="74">
        <v>28</v>
      </c>
      <c r="B49" s="12"/>
      <c r="C49" s="12"/>
      <c r="D49" s="12"/>
      <c r="E49" s="10"/>
      <c r="F49" s="12"/>
      <c r="G49" s="162"/>
      <c r="H49" s="163"/>
      <c r="I49" s="162"/>
      <c r="J49" s="163"/>
      <c r="K49" s="139"/>
      <c r="L49" s="140"/>
      <c r="M49" s="140"/>
      <c r="N49" s="140"/>
      <c r="O49" s="141"/>
      <c r="P49" s="139"/>
      <c r="Q49" s="140"/>
      <c r="R49" s="140"/>
      <c r="S49" s="140"/>
      <c r="T49" s="141"/>
      <c r="U49" s="13"/>
      <c r="Y49" s="4" t="str">
        <f t="shared" si="16"/>
        <v/>
      </c>
      <c r="Z49" s="21" t="str">
        <f t="shared" si="17"/>
        <v/>
      </c>
      <c r="AA49" s="3" t="str">
        <f>IF($Z49="","",VLOOKUP($Z49,'(種目・作業用)'!$A$2:$D$11,2,FALSE))</f>
        <v/>
      </c>
      <c r="AB49" s="3" t="str">
        <f>IF($Z49="","",VLOOKUP($Z49,'(種目・作業用)'!$A$2:$D$11,3,FALSE))</f>
        <v/>
      </c>
      <c r="AC49" s="3" t="str">
        <f>IF($Z49="","",VLOOKUP($Z49,'(種目・作業用)'!$A$2:$D$11,4,FALSE))</f>
        <v/>
      </c>
      <c r="AD49" s="22" t="str">
        <f t="shared" si="18"/>
        <v/>
      </c>
      <c r="AE49" s="4" t="str">
        <f t="shared" si="11"/>
        <v xml:space="preserve"> </v>
      </c>
      <c r="AF49" s="21" t="str">
        <f t="shared" si="19"/>
        <v/>
      </c>
      <c r="AG49" s="3" t="str">
        <f>IF($AF49="","",VLOOKUP($AF49,'(種目・作業用)'!$A$2:$D$11,2,FALSE))</f>
        <v/>
      </c>
      <c r="AH49" s="3" t="str">
        <f>IF($AF49="","",VLOOKUP($AF49,'(種目・作業用)'!$A$2:$D$11,3,FALSE))</f>
        <v/>
      </c>
      <c r="AI49" s="3" t="str">
        <f>IF($AF49="","",VLOOKUP($AF49,'(種目・作業用)'!$A$2:$D$11,4,FALSE))</f>
        <v/>
      </c>
      <c r="AJ49" s="22" t="str">
        <f t="shared" si="20"/>
        <v/>
      </c>
      <c r="AK49" s="4" t="str">
        <f t="shared" si="12"/>
        <v xml:space="preserve"> </v>
      </c>
      <c r="AL49" s="4" t="str">
        <f t="shared" si="21"/>
        <v/>
      </c>
      <c r="AM49" s="4" t="str">
        <f t="shared" si="22"/>
        <v/>
      </c>
      <c r="AN49" s="4" t="str">
        <f t="shared" si="23"/>
        <v/>
      </c>
      <c r="AO49" s="5" t="str">
        <f t="shared" si="29"/>
        <v/>
      </c>
      <c r="AP49" s="4" t="str">
        <f t="shared" si="24"/>
        <v/>
      </c>
      <c r="AQ49" s="4" t="str">
        <f t="shared" si="25"/>
        <v/>
      </c>
      <c r="AR49" s="4"/>
      <c r="AS49" s="4" t="str">
        <f t="shared" si="26"/>
        <v/>
      </c>
      <c r="AT49" s="64" t="e">
        <f t="shared" si="27"/>
        <v>#N/A</v>
      </c>
      <c r="AV49" s="14" t="str">
        <f t="shared" si="28"/>
        <v>　</v>
      </c>
    </row>
    <row r="50" spans="1:48" ht="22.5" customHeight="1" x14ac:dyDescent="0.15">
      <c r="A50" s="74">
        <v>29</v>
      </c>
      <c r="B50" s="12"/>
      <c r="C50" s="12"/>
      <c r="D50" s="12"/>
      <c r="E50" s="10"/>
      <c r="F50" s="12"/>
      <c r="G50" s="162"/>
      <c r="H50" s="163"/>
      <c r="I50" s="162"/>
      <c r="J50" s="163"/>
      <c r="K50" s="139"/>
      <c r="L50" s="140"/>
      <c r="M50" s="140"/>
      <c r="N50" s="140"/>
      <c r="O50" s="141"/>
      <c r="P50" s="139"/>
      <c r="Q50" s="140"/>
      <c r="R50" s="140"/>
      <c r="S50" s="140"/>
      <c r="T50" s="141"/>
      <c r="U50" s="13"/>
      <c r="Y50" s="4" t="str">
        <f t="shared" si="16"/>
        <v/>
      </c>
      <c r="Z50" s="21" t="str">
        <f t="shared" si="17"/>
        <v/>
      </c>
      <c r="AA50" s="3" t="str">
        <f>IF($Z50="","",VLOOKUP($Z50,'(種目・作業用)'!$A$2:$D$11,2,FALSE))</f>
        <v/>
      </c>
      <c r="AB50" s="3" t="str">
        <f>IF($Z50="","",VLOOKUP($Z50,'(種目・作業用)'!$A$2:$D$11,3,FALSE))</f>
        <v/>
      </c>
      <c r="AC50" s="3" t="str">
        <f>IF($Z50="","",VLOOKUP($Z50,'(種目・作業用)'!$A$2:$D$11,4,FALSE))</f>
        <v/>
      </c>
      <c r="AD50" s="22" t="str">
        <f t="shared" si="18"/>
        <v/>
      </c>
      <c r="AE50" s="4" t="str">
        <f t="shared" si="11"/>
        <v xml:space="preserve"> </v>
      </c>
      <c r="AF50" s="21" t="str">
        <f t="shared" si="19"/>
        <v/>
      </c>
      <c r="AG50" s="3" t="str">
        <f>IF($AF50="","",VLOOKUP($AF50,'(種目・作業用)'!$A$2:$D$11,2,FALSE))</f>
        <v/>
      </c>
      <c r="AH50" s="3" t="str">
        <f>IF($AF50="","",VLOOKUP($AF50,'(種目・作業用)'!$A$2:$D$11,3,FALSE))</f>
        <v/>
      </c>
      <c r="AI50" s="3" t="str">
        <f>IF($AF50="","",VLOOKUP($AF50,'(種目・作業用)'!$A$2:$D$11,4,FALSE))</f>
        <v/>
      </c>
      <c r="AJ50" s="22" t="str">
        <f t="shared" si="20"/>
        <v/>
      </c>
      <c r="AK50" s="4" t="str">
        <f t="shared" si="12"/>
        <v xml:space="preserve"> </v>
      </c>
      <c r="AL50" s="4" t="str">
        <f t="shared" si="21"/>
        <v/>
      </c>
      <c r="AM50" s="4" t="str">
        <f t="shared" si="22"/>
        <v/>
      </c>
      <c r="AN50" s="4" t="str">
        <f t="shared" si="23"/>
        <v/>
      </c>
      <c r="AO50" s="5" t="str">
        <f t="shared" si="29"/>
        <v/>
      </c>
      <c r="AP50" s="4" t="str">
        <f t="shared" si="24"/>
        <v/>
      </c>
      <c r="AQ50" s="4" t="str">
        <f t="shared" si="25"/>
        <v/>
      </c>
      <c r="AR50" s="4"/>
      <c r="AS50" s="4" t="str">
        <f t="shared" si="26"/>
        <v/>
      </c>
      <c r="AT50" s="64" t="e">
        <f t="shared" si="27"/>
        <v>#N/A</v>
      </c>
      <c r="AV50" s="14" t="str">
        <f t="shared" si="28"/>
        <v>　</v>
      </c>
    </row>
    <row r="51" spans="1:48" ht="22.5" customHeight="1" x14ac:dyDescent="0.15">
      <c r="A51" s="74">
        <v>30</v>
      </c>
      <c r="B51" s="12"/>
      <c r="C51" s="12"/>
      <c r="D51" s="12"/>
      <c r="E51" s="10"/>
      <c r="F51" s="12"/>
      <c r="G51" s="162"/>
      <c r="H51" s="163"/>
      <c r="I51" s="162"/>
      <c r="J51" s="163"/>
      <c r="K51" s="139"/>
      <c r="L51" s="140"/>
      <c r="M51" s="140"/>
      <c r="N51" s="140"/>
      <c r="O51" s="141"/>
      <c r="P51" s="139"/>
      <c r="Q51" s="140"/>
      <c r="R51" s="140"/>
      <c r="S51" s="140"/>
      <c r="T51" s="141"/>
      <c r="U51" s="13"/>
      <c r="Y51" s="4" t="str">
        <f t="shared" si="16"/>
        <v/>
      </c>
      <c r="Z51" s="21" t="str">
        <f t="shared" si="17"/>
        <v/>
      </c>
      <c r="AA51" s="3" t="str">
        <f>IF($Z51="","",VLOOKUP($Z51,'(種目・作業用)'!$A$2:$D$11,2,FALSE))</f>
        <v/>
      </c>
      <c r="AB51" s="3" t="str">
        <f>IF($Z51="","",VLOOKUP($Z51,'(種目・作業用)'!$A$2:$D$11,3,FALSE))</f>
        <v/>
      </c>
      <c r="AC51" s="3" t="str">
        <f>IF($Z51="","",VLOOKUP($Z51,'(種目・作業用)'!$A$2:$D$11,4,FALSE))</f>
        <v/>
      </c>
      <c r="AD51" s="22" t="str">
        <f t="shared" si="18"/>
        <v/>
      </c>
      <c r="AE51" s="4" t="str">
        <f t="shared" si="11"/>
        <v xml:space="preserve"> </v>
      </c>
      <c r="AF51" s="21" t="str">
        <f t="shared" si="19"/>
        <v/>
      </c>
      <c r="AG51" s="3" t="str">
        <f>IF($AF51="","",VLOOKUP($AF51,'(種目・作業用)'!$A$2:$D$11,2,FALSE))</f>
        <v/>
      </c>
      <c r="AH51" s="3" t="str">
        <f>IF($AF51="","",VLOOKUP($AF51,'(種目・作業用)'!$A$2:$D$11,3,FALSE))</f>
        <v/>
      </c>
      <c r="AI51" s="3" t="str">
        <f>IF($AF51="","",VLOOKUP($AF51,'(種目・作業用)'!$A$2:$D$11,4,FALSE))</f>
        <v/>
      </c>
      <c r="AJ51" s="22" t="str">
        <f t="shared" si="20"/>
        <v/>
      </c>
      <c r="AK51" s="4" t="str">
        <f t="shared" si="12"/>
        <v xml:space="preserve"> </v>
      </c>
      <c r="AL51" s="4" t="str">
        <f t="shared" si="21"/>
        <v/>
      </c>
      <c r="AM51" s="4" t="str">
        <f t="shared" si="22"/>
        <v/>
      </c>
      <c r="AN51" s="4" t="str">
        <f t="shared" si="23"/>
        <v/>
      </c>
      <c r="AO51" s="5" t="str">
        <f t="shared" si="29"/>
        <v/>
      </c>
      <c r="AP51" s="4" t="str">
        <f t="shared" si="24"/>
        <v/>
      </c>
      <c r="AQ51" s="4" t="str">
        <f t="shared" si="25"/>
        <v/>
      </c>
      <c r="AR51" s="4"/>
      <c r="AS51" s="4" t="str">
        <f t="shared" si="26"/>
        <v/>
      </c>
      <c r="AT51" s="64" t="e">
        <f t="shared" si="27"/>
        <v>#N/A</v>
      </c>
      <c r="AV51" s="14" t="str">
        <f t="shared" si="28"/>
        <v>　</v>
      </c>
    </row>
    <row r="52" spans="1:48" ht="22.5" customHeight="1" x14ac:dyDescent="0.15">
      <c r="A52" s="74">
        <v>31</v>
      </c>
      <c r="B52" s="12"/>
      <c r="C52" s="12"/>
      <c r="D52" s="12"/>
      <c r="E52" s="10"/>
      <c r="F52" s="12"/>
      <c r="G52" s="162"/>
      <c r="H52" s="163"/>
      <c r="I52" s="162"/>
      <c r="J52" s="163"/>
      <c r="K52" s="139"/>
      <c r="L52" s="140"/>
      <c r="M52" s="140"/>
      <c r="N52" s="140"/>
      <c r="O52" s="141"/>
      <c r="P52" s="139"/>
      <c r="Q52" s="140"/>
      <c r="R52" s="140"/>
      <c r="S52" s="140"/>
      <c r="T52" s="141"/>
      <c r="U52" s="13"/>
      <c r="Y52" s="4" t="str">
        <f t="shared" si="16"/>
        <v/>
      </c>
      <c r="Z52" s="21" t="str">
        <f t="shared" si="17"/>
        <v/>
      </c>
      <c r="AA52" s="3" t="str">
        <f>IF($Z52="","",VLOOKUP($Z52,'(種目・作業用)'!$A$2:$D$11,2,FALSE))</f>
        <v/>
      </c>
      <c r="AB52" s="3" t="str">
        <f>IF($Z52="","",VLOOKUP($Z52,'(種目・作業用)'!$A$2:$D$11,3,FALSE))</f>
        <v/>
      </c>
      <c r="AC52" s="3" t="str">
        <f>IF($Z52="","",VLOOKUP($Z52,'(種目・作業用)'!$A$2:$D$11,4,FALSE))</f>
        <v/>
      </c>
      <c r="AD52" s="22" t="str">
        <f t="shared" si="18"/>
        <v/>
      </c>
      <c r="AE52" s="4" t="str">
        <f t="shared" si="11"/>
        <v xml:space="preserve"> </v>
      </c>
      <c r="AF52" s="21" t="str">
        <f t="shared" si="19"/>
        <v/>
      </c>
      <c r="AG52" s="3" t="str">
        <f>IF($AF52="","",VLOOKUP($AF52,'(種目・作業用)'!$A$2:$D$11,2,FALSE))</f>
        <v/>
      </c>
      <c r="AH52" s="3" t="str">
        <f>IF($AF52="","",VLOOKUP($AF52,'(種目・作業用)'!$A$2:$D$11,3,FALSE))</f>
        <v/>
      </c>
      <c r="AI52" s="3" t="str">
        <f>IF($AF52="","",VLOOKUP($AF52,'(種目・作業用)'!$A$2:$D$11,4,FALSE))</f>
        <v/>
      </c>
      <c r="AJ52" s="22" t="str">
        <f t="shared" si="20"/>
        <v/>
      </c>
      <c r="AK52" s="4" t="str">
        <f t="shared" si="12"/>
        <v xml:space="preserve"> </v>
      </c>
      <c r="AL52" s="4" t="str">
        <f t="shared" si="21"/>
        <v/>
      </c>
      <c r="AM52" s="4" t="str">
        <f t="shared" si="22"/>
        <v/>
      </c>
      <c r="AN52" s="4" t="str">
        <f t="shared" si="23"/>
        <v/>
      </c>
      <c r="AO52" s="5" t="str">
        <f t="shared" si="29"/>
        <v/>
      </c>
      <c r="AP52" s="4" t="str">
        <f t="shared" si="24"/>
        <v/>
      </c>
      <c r="AQ52" s="4" t="str">
        <f t="shared" si="25"/>
        <v/>
      </c>
      <c r="AR52" s="4"/>
      <c r="AS52" s="4" t="str">
        <f t="shared" si="26"/>
        <v/>
      </c>
      <c r="AT52" s="64" t="e">
        <f t="shared" si="27"/>
        <v>#N/A</v>
      </c>
      <c r="AV52" s="14" t="str">
        <f t="shared" si="28"/>
        <v>　</v>
      </c>
    </row>
    <row r="53" spans="1:48" ht="22.5" customHeight="1" x14ac:dyDescent="0.15">
      <c r="A53" s="74">
        <v>32</v>
      </c>
      <c r="B53" s="12"/>
      <c r="C53" s="12"/>
      <c r="D53" s="12"/>
      <c r="E53" s="10"/>
      <c r="F53" s="12"/>
      <c r="G53" s="162"/>
      <c r="H53" s="163"/>
      <c r="I53" s="162"/>
      <c r="J53" s="163"/>
      <c r="K53" s="139"/>
      <c r="L53" s="140"/>
      <c r="M53" s="140"/>
      <c r="N53" s="140"/>
      <c r="O53" s="141"/>
      <c r="P53" s="139"/>
      <c r="Q53" s="140"/>
      <c r="R53" s="140"/>
      <c r="S53" s="140"/>
      <c r="T53" s="141"/>
      <c r="U53" s="13"/>
      <c r="Y53" s="4" t="str">
        <f t="shared" si="16"/>
        <v/>
      </c>
      <c r="Z53" s="21" t="str">
        <f t="shared" si="17"/>
        <v/>
      </c>
      <c r="AA53" s="3" t="str">
        <f>IF($Z53="","",VLOOKUP($Z53,'(種目・作業用)'!$A$2:$D$11,2,FALSE))</f>
        <v/>
      </c>
      <c r="AB53" s="3" t="str">
        <f>IF($Z53="","",VLOOKUP($Z53,'(種目・作業用)'!$A$2:$D$11,3,FALSE))</f>
        <v/>
      </c>
      <c r="AC53" s="3" t="str">
        <f>IF($Z53="","",VLOOKUP($Z53,'(種目・作業用)'!$A$2:$D$11,4,FALSE))</f>
        <v/>
      </c>
      <c r="AD53" s="22" t="str">
        <f t="shared" si="18"/>
        <v/>
      </c>
      <c r="AE53" s="4" t="str">
        <f t="shared" si="11"/>
        <v xml:space="preserve"> </v>
      </c>
      <c r="AF53" s="21" t="str">
        <f t="shared" si="19"/>
        <v/>
      </c>
      <c r="AG53" s="3" t="str">
        <f>IF($AF53="","",VLOOKUP($AF53,'(種目・作業用)'!$A$2:$D$11,2,FALSE))</f>
        <v/>
      </c>
      <c r="AH53" s="3" t="str">
        <f>IF($AF53="","",VLOOKUP($AF53,'(種目・作業用)'!$A$2:$D$11,3,FALSE))</f>
        <v/>
      </c>
      <c r="AI53" s="3" t="str">
        <f>IF($AF53="","",VLOOKUP($AF53,'(種目・作業用)'!$A$2:$D$11,4,FALSE))</f>
        <v/>
      </c>
      <c r="AJ53" s="22" t="str">
        <f t="shared" si="20"/>
        <v/>
      </c>
      <c r="AK53" s="4" t="str">
        <f t="shared" si="12"/>
        <v xml:space="preserve"> </v>
      </c>
      <c r="AL53" s="4" t="str">
        <f t="shared" si="21"/>
        <v/>
      </c>
      <c r="AM53" s="4" t="str">
        <f t="shared" si="22"/>
        <v/>
      </c>
      <c r="AN53" s="4" t="str">
        <f t="shared" si="23"/>
        <v/>
      </c>
      <c r="AO53" s="5" t="str">
        <f t="shared" si="29"/>
        <v/>
      </c>
      <c r="AP53" s="4" t="str">
        <f t="shared" si="24"/>
        <v/>
      </c>
      <c r="AQ53" s="4" t="str">
        <f t="shared" si="25"/>
        <v/>
      </c>
      <c r="AR53" s="4"/>
      <c r="AS53" s="4" t="str">
        <f t="shared" si="26"/>
        <v/>
      </c>
      <c r="AT53" s="64" t="e">
        <f t="shared" si="27"/>
        <v>#N/A</v>
      </c>
      <c r="AV53" s="14" t="str">
        <f t="shared" si="28"/>
        <v>　</v>
      </c>
    </row>
    <row r="54" spans="1:48" ht="22.5" customHeight="1" x14ac:dyDescent="0.15">
      <c r="A54" s="74">
        <v>33</v>
      </c>
      <c r="B54" s="12"/>
      <c r="C54" s="12"/>
      <c r="D54" s="12"/>
      <c r="E54" s="10"/>
      <c r="F54" s="12"/>
      <c r="G54" s="162"/>
      <c r="H54" s="163"/>
      <c r="I54" s="162"/>
      <c r="J54" s="163"/>
      <c r="K54" s="139"/>
      <c r="L54" s="140"/>
      <c r="M54" s="140"/>
      <c r="N54" s="140"/>
      <c r="O54" s="141"/>
      <c r="P54" s="139"/>
      <c r="Q54" s="140"/>
      <c r="R54" s="140"/>
      <c r="S54" s="140"/>
      <c r="T54" s="141"/>
      <c r="U54" s="13"/>
      <c r="Y54" s="4" t="str">
        <f t="shared" si="16"/>
        <v/>
      </c>
      <c r="Z54" s="21" t="str">
        <f t="shared" si="17"/>
        <v/>
      </c>
      <c r="AA54" s="3" t="str">
        <f>IF($Z54="","",VLOOKUP($Z54,'(種目・作業用)'!$A$2:$D$11,2,FALSE))</f>
        <v/>
      </c>
      <c r="AB54" s="3" t="str">
        <f>IF($Z54="","",VLOOKUP($Z54,'(種目・作業用)'!$A$2:$D$11,3,FALSE))</f>
        <v/>
      </c>
      <c r="AC54" s="3" t="str">
        <f>IF($Z54="","",VLOOKUP($Z54,'(種目・作業用)'!$A$2:$D$11,4,FALSE))</f>
        <v/>
      </c>
      <c r="AD54" s="22" t="str">
        <f t="shared" si="18"/>
        <v/>
      </c>
      <c r="AE54" s="4" t="str">
        <f t="shared" si="11"/>
        <v xml:space="preserve"> </v>
      </c>
      <c r="AF54" s="21" t="str">
        <f t="shared" si="19"/>
        <v/>
      </c>
      <c r="AG54" s="3" t="str">
        <f>IF($AF54="","",VLOOKUP($AF54,'(種目・作業用)'!$A$2:$D$11,2,FALSE))</f>
        <v/>
      </c>
      <c r="AH54" s="3" t="str">
        <f>IF($AF54="","",VLOOKUP($AF54,'(種目・作業用)'!$A$2:$D$11,3,FALSE))</f>
        <v/>
      </c>
      <c r="AI54" s="3" t="str">
        <f>IF($AF54="","",VLOOKUP($AF54,'(種目・作業用)'!$A$2:$D$11,4,FALSE))</f>
        <v/>
      </c>
      <c r="AJ54" s="22" t="str">
        <f t="shared" si="20"/>
        <v/>
      </c>
      <c r="AK54" s="4" t="str">
        <f t="shared" si="12"/>
        <v xml:space="preserve"> </v>
      </c>
      <c r="AL54" s="4" t="str">
        <f t="shared" si="21"/>
        <v/>
      </c>
      <c r="AM54" s="4" t="str">
        <f t="shared" si="22"/>
        <v/>
      </c>
      <c r="AN54" s="4" t="str">
        <f t="shared" si="23"/>
        <v/>
      </c>
      <c r="AO54" s="5" t="str">
        <f t="shared" si="29"/>
        <v/>
      </c>
      <c r="AP54" s="4" t="str">
        <f t="shared" si="24"/>
        <v/>
      </c>
      <c r="AQ54" s="4" t="str">
        <f t="shared" si="25"/>
        <v/>
      </c>
      <c r="AR54" s="4"/>
      <c r="AS54" s="4" t="str">
        <f t="shared" si="26"/>
        <v/>
      </c>
      <c r="AT54" s="64" t="e">
        <f t="shared" si="27"/>
        <v>#N/A</v>
      </c>
      <c r="AV54" s="14" t="str">
        <f t="shared" si="28"/>
        <v>　</v>
      </c>
    </row>
    <row r="55" spans="1:48" ht="22.5" customHeight="1" x14ac:dyDescent="0.15">
      <c r="A55" s="74">
        <v>34</v>
      </c>
      <c r="B55" s="12"/>
      <c r="C55" s="12"/>
      <c r="D55" s="12"/>
      <c r="E55" s="10"/>
      <c r="F55" s="12"/>
      <c r="G55" s="162"/>
      <c r="H55" s="163"/>
      <c r="I55" s="162"/>
      <c r="J55" s="163"/>
      <c r="K55" s="139"/>
      <c r="L55" s="140"/>
      <c r="M55" s="140"/>
      <c r="N55" s="140"/>
      <c r="O55" s="141"/>
      <c r="P55" s="139"/>
      <c r="Q55" s="140"/>
      <c r="R55" s="140"/>
      <c r="S55" s="140"/>
      <c r="T55" s="141"/>
      <c r="U55" s="13"/>
      <c r="Y55" s="4" t="str">
        <f t="shared" si="16"/>
        <v/>
      </c>
      <c r="Z55" s="21" t="str">
        <f t="shared" si="17"/>
        <v/>
      </c>
      <c r="AA55" s="3" t="str">
        <f>IF($Z55="","",VLOOKUP($Z55,'(種目・作業用)'!$A$2:$D$11,2,FALSE))</f>
        <v/>
      </c>
      <c r="AB55" s="3" t="str">
        <f>IF($Z55="","",VLOOKUP($Z55,'(種目・作業用)'!$A$2:$D$11,3,FALSE))</f>
        <v/>
      </c>
      <c r="AC55" s="3" t="str">
        <f>IF($Z55="","",VLOOKUP($Z55,'(種目・作業用)'!$A$2:$D$11,4,FALSE))</f>
        <v/>
      </c>
      <c r="AD55" s="22" t="str">
        <f t="shared" si="18"/>
        <v/>
      </c>
      <c r="AE55" s="4" t="str">
        <f t="shared" si="11"/>
        <v xml:space="preserve"> </v>
      </c>
      <c r="AF55" s="21" t="str">
        <f t="shared" si="19"/>
        <v/>
      </c>
      <c r="AG55" s="3" t="str">
        <f>IF($AF55="","",VLOOKUP($AF55,'(種目・作業用)'!$A$2:$D$11,2,FALSE))</f>
        <v/>
      </c>
      <c r="AH55" s="3" t="str">
        <f>IF($AF55="","",VLOOKUP($AF55,'(種目・作業用)'!$A$2:$D$11,3,FALSE))</f>
        <v/>
      </c>
      <c r="AI55" s="3" t="str">
        <f>IF($AF55="","",VLOOKUP($AF55,'(種目・作業用)'!$A$2:$D$11,4,FALSE))</f>
        <v/>
      </c>
      <c r="AJ55" s="22" t="str">
        <f t="shared" si="20"/>
        <v/>
      </c>
      <c r="AK55" s="4" t="str">
        <f t="shared" si="12"/>
        <v xml:space="preserve"> </v>
      </c>
      <c r="AL55" s="4" t="str">
        <f t="shared" si="21"/>
        <v/>
      </c>
      <c r="AM55" s="4" t="str">
        <f t="shared" si="22"/>
        <v/>
      </c>
      <c r="AN55" s="4" t="str">
        <f t="shared" si="23"/>
        <v/>
      </c>
      <c r="AO55" s="5" t="str">
        <f t="shared" si="29"/>
        <v/>
      </c>
      <c r="AP55" s="4" t="str">
        <f t="shared" si="24"/>
        <v/>
      </c>
      <c r="AQ55" s="4" t="str">
        <f t="shared" si="25"/>
        <v/>
      </c>
      <c r="AR55" s="4"/>
      <c r="AS55" s="4" t="str">
        <f t="shared" si="26"/>
        <v/>
      </c>
      <c r="AT55" s="64" t="e">
        <f t="shared" si="27"/>
        <v>#N/A</v>
      </c>
      <c r="AV55" s="14" t="str">
        <f t="shared" si="28"/>
        <v>　</v>
      </c>
    </row>
    <row r="56" spans="1:48" ht="22.5" customHeight="1" x14ac:dyDescent="0.15">
      <c r="A56" s="74">
        <v>35</v>
      </c>
      <c r="B56" s="12"/>
      <c r="C56" s="12"/>
      <c r="D56" s="12"/>
      <c r="E56" s="10"/>
      <c r="F56" s="12"/>
      <c r="G56" s="162"/>
      <c r="H56" s="163"/>
      <c r="I56" s="162"/>
      <c r="J56" s="163"/>
      <c r="K56" s="139"/>
      <c r="L56" s="140"/>
      <c r="M56" s="140"/>
      <c r="N56" s="140"/>
      <c r="O56" s="141"/>
      <c r="P56" s="139"/>
      <c r="Q56" s="140"/>
      <c r="R56" s="140"/>
      <c r="S56" s="140"/>
      <c r="T56" s="141"/>
      <c r="U56" s="13"/>
      <c r="Y56" s="4" t="str">
        <f t="shared" si="16"/>
        <v/>
      </c>
      <c r="Z56" s="21" t="str">
        <f t="shared" si="17"/>
        <v/>
      </c>
      <c r="AA56" s="3" t="str">
        <f>IF($Z56="","",VLOOKUP($Z56,'(種目・作業用)'!$A$2:$D$11,2,FALSE))</f>
        <v/>
      </c>
      <c r="AB56" s="3" t="str">
        <f>IF($Z56="","",VLOOKUP($Z56,'(種目・作業用)'!$A$2:$D$11,3,FALSE))</f>
        <v/>
      </c>
      <c r="AC56" s="3" t="str">
        <f>IF($Z56="","",VLOOKUP($Z56,'(種目・作業用)'!$A$2:$D$11,4,FALSE))</f>
        <v/>
      </c>
      <c r="AD56" s="22" t="str">
        <f t="shared" si="18"/>
        <v/>
      </c>
      <c r="AE56" s="4" t="str">
        <f t="shared" si="11"/>
        <v xml:space="preserve"> </v>
      </c>
      <c r="AF56" s="21" t="str">
        <f t="shared" si="19"/>
        <v/>
      </c>
      <c r="AG56" s="3" t="str">
        <f>IF($AF56="","",VLOOKUP($AF56,'(種目・作業用)'!$A$2:$D$11,2,FALSE))</f>
        <v/>
      </c>
      <c r="AH56" s="3" t="str">
        <f>IF($AF56="","",VLOOKUP($AF56,'(種目・作業用)'!$A$2:$D$11,3,FALSE))</f>
        <v/>
      </c>
      <c r="AI56" s="3" t="str">
        <f>IF($AF56="","",VLOOKUP($AF56,'(種目・作業用)'!$A$2:$D$11,4,FALSE))</f>
        <v/>
      </c>
      <c r="AJ56" s="22" t="str">
        <f t="shared" si="20"/>
        <v/>
      </c>
      <c r="AK56" s="4" t="str">
        <f t="shared" si="12"/>
        <v xml:space="preserve"> </v>
      </c>
      <c r="AL56" s="4" t="str">
        <f t="shared" si="21"/>
        <v/>
      </c>
      <c r="AM56" s="4" t="str">
        <f t="shared" si="22"/>
        <v/>
      </c>
      <c r="AN56" s="4" t="str">
        <f t="shared" si="23"/>
        <v/>
      </c>
      <c r="AO56" s="5" t="str">
        <f t="shared" si="29"/>
        <v/>
      </c>
      <c r="AP56" s="4" t="str">
        <f t="shared" si="24"/>
        <v/>
      </c>
      <c r="AQ56" s="4" t="str">
        <f t="shared" si="25"/>
        <v/>
      </c>
      <c r="AR56" s="4"/>
      <c r="AS56" s="4" t="str">
        <f t="shared" si="26"/>
        <v/>
      </c>
      <c r="AT56" s="64" t="e">
        <f t="shared" si="27"/>
        <v>#N/A</v>
      </c>
      <c r="AV56" s="14" t="str">
        <f t="shared" si="28"/>
        <v>　</v>
      </c>
    </row>
    <row r="57" spans="1:48" ht="22.5" customHeight="1" x14ac:dyDescent="0.15">
      <c r="A57" s="74">
        <v>36</v>
      </c>
      <c r="B57" s="12"/>
      <c r="C57" s="12"/>
      <c r="D57" s="12"/>
      <c r="E57" s="10"/>
      <c r="F57" s="12"/>
      <c r="G57" s="162"/>
      <c r="H57" s="163"/>
      <c r="I57" s="162"/>
      <c r="J57" s="163"/>
      <c r="K57" s="139"/>
      <c r="L57" s="140"/>
      <c r="M57" s="140"/>
      <c r="N57" s="140"/>
      <c r="O57" s="141"/>
      <c r="P57" s="139"/>
      <c r="Q57" s="140"/>
      <c r="R57" s="140"/>
      <c r="S57" s="140"/>
      <c r="T57" s="141"/>
      <c r="U57" s="13"/>
      <c r="Y57" s="4" t="str">
        <f t="shared" si="16"/>
        <v/>
      </c>
      <c r="Z57" s="21" t="str">
        <f t="shared" si="17"/>
        <v/>
      </c>
      <c r="AA57" s="3" t="str">
        <f>IF($Z57="","",VLOOKUP($Z57,'(種目・作業用)'!$A$2:$D$11,2,FALSE))</f>
        <v/>
      </c>
      <c r="AB57" s="3" t="str">
        <f>IF($Z57="","",VLOOKUP($Z57,'(種目・作業用)'!$A$2:$D$11,3,FALSE))</f>
        <v/>
      </c>
      <c r="AC57" s="3" t="str">
        <f>IF($Z57="","",VLOOKUP($Z57,'(種目・作業用)'!$A$2:$D$11,4,FALSE))</f>
        <v/>
      </c>
      <c r="AD57" s="22" t="str">
        <f t="shared" si="18"/>
        <v/>
      </c>
      <c r="AE57" s="4" t="str">
        <f t="shared" si="11"/>
        <v xml:space="preserve"> </v>
      </c>
      <c r="AF57" s="21" t="str">
        <f t="shared" si="19"/>
        <v/>
      </c>
      <c r="AG57" s="3" t="str">
        <f>IF($AF57="","",VLOOKUP($AF57,'(種目・作業用)'!$A$2:$D$11,2,FALSE))</f>
        <v/>
      </c>
      <c r="AH57" s="3" t="str">
        <f>IF($AF57="","",VLOOKUP($AF57,'(種目・作業用)'!$A$2:$D$11,3,FALSE))</f>
        <v/>
      </c>
      <c r="AI57" s="3" t="str">
        <f>IF($AF57="","",VLOOKUP($AF57,'(種目・作業用)'!$A$2:$D$11,4,FALSE))</f>
        <v/>
      </c>
      <c r="AJ57" s="22" t="str">
        <f t="shared" si="20"/>
        <v/>
      </c>
      <c r="AK57" s="4" t="str">
        <f t="shared" si="12"/>
        <v xml:space="preserve"> </v>
      </c>
      <c r="AL57" s="4" t="str">
        <f t="shared" si="21"/>
        <v/>
      </c>
      <c r="AM57" s="4" t="str">
        <f t="shared" si="22"/>
        <v/>
      </c>
      <c r="AN57" s="4" t="str">
        <f t="shared" si="23"/>
        <v/>
      </c>
      <c r="AO57" s="5" t="str">
        <f t="shared" si="29"/>
        <v/>
      </c>
      <c r="AP57" s="4" t="str">
        <f t="shared" si="24"/>
        <v/>
      </c>
      <c r="AQ57" s="4" t="str">
        <f t="shared" si="25"/>
        <v/>
      </c>
      <c r="AR57" s="4"/>
      <c r="AS57" s="4" t="str">
        <f t="shared" si="26"/>
        <v/>
      </c>
      <c r="AT57" s="64" t="e">
        <f t="shared" si="27"/>
        <v>#N/A</v>
      </c>
      <c r="AV57" s="14" t="str">
        <f t="shared" si="28"/>
        <v>　</v>
      </c>
    </row>
    <row r="58" spans="1:48" ht="22.5" customHeight="1" x14ac:dyDescent="0.15">
      <c r="A58" s="74">
        <v>37</v>
      </c>
      <c r="B58" s="12"/>
      <c r="C58" s="12"/>
      <c r="D58" s="12"/>
      <c r="E58" s="10"/>
      <c r="F58" s="12"/>
      <c r="G58" s="162"/>
      <c r="H58" s="163"/>
      <c r="I58" s="162"/>
      <c r="J58" s="163"/>
      <c r="K58" s="139"/>
      <c r="L58" s="140"/>
      <c r="M58" s="140"/>
      <c r="N58" s="140"/>
      <c r="O58" s="141"/>
      <c r="P58" s="139"/>
      <c r="Q58" s="140"/>
      <c r="R58" s="140"/>
      <c r="S58" s="140"/>
      <c r="T58" s="141"/>
      <c r="U58" s="13"/>
      <c r="Y58" s="4" t="str">
        <f t="shared" si="16"/>
        <v/>
      </c>
      <c r="Z58" s="21" t="str">
        <f t="shared" si="17"/>
        <v/>
      </c>
      <c r="AA58" s="3" t="str">
        <f>IF($Z58="","",VLOOKUP($Z58,'(種目・作業用)'!$A$2:$D$11,2,FALSE))</f>
        <v/>
      </c>
      <c r="AB58" s="3" t="str">
        <f>IF($Z58="","",VLOOKUP($Z58,'(種目・作業用)'!$A$2:$D$11,3,FALSE))</f>
        <v/>
      </c>
      <c r="AC58" s="3" t="str">
        <f>IF($Z58="","",VLOOKUP($Z58,'(種目・作業用)'!$A$2:$D$11,4,FALSE))</f>
        <v/>
      </c>
      <c r="AD58" s="22" t="str">
        <f t="shared" si="18"/>
        <v/>
      </c>
      <c r="AE58" s="4" t="str">
        <f t="shared" si="11"/>
        <v xml:space="preserve"> </v>
      </c>
      <c r="AF58" s="21" t="str">
        <f t="shared" si="19"/>
        <v/>
      </c>
      <c r="AG58" s="3" t="str">
        <f>IF($AF58="","",VLOOKUP($AF58,'(種目・作業用)'!$A$2:$D$11,2,FALSE))</f>
        <v/>
      </c>
      <c r="AH58" s="3" t="str">
        <f>IF($AF58="","",VLOOKUP($AF58,'(種目・作業用)'!$A$2:$D$11,3,FALSE))</f>
        <v/>
      </c>
      <c r="AI58" s="3" t="str">
        <f>IF($AF58="","",VLOOKUP($AF58,'(種目・作業用)'!$A$2:$D$11,4,FALSE))</f>
        <v/>
      </c>
      <c r="AJ58" s="22" t="str">
        <f t="shared" si="20"/>
        <v/>
      </c>
      <c r="AK58" s="4" t="str">
        <f t="shared" si="12"/>
        <v xml:space="preserve"> </v>
      </c>
      <c r="AL58" s="4" t="str">
        <f t="shared" si="21"/>
        <v/>
      </c>
      <c r="AM58" s="4" t="str">
        <f t="shared" si="22"/>
        <v/>
      </c>
      <c r="AN58" s="4" t="str">
        <f t="shared" si="23"/>
        <v/>
      </c>
      <c r="AO58" s="5" t="str">
        <f t="shared" si="29"/>
        <v/>
      </c>
      <c r="AP58" s="4" t="str">
        <f t="shared" si="24"/>
        <v/>
      </c>
      <c r="AQ58" s="4" t="str">
        <f t="shared" si="25"/>
        <v/>
      </c>
      <c r="AR58" s="4"/>
      <c r="AS58" s="4" t="str">
        <f t="shared" si="26"/>
        <v/>
      </c>
      <c r="AT58" s="64" t="e">
        <f t="shared" si="27"/>
        <v>#N/A</v>
      </c>
      <c r="AV58" s="14" t="str">
        <f t="shared" si="28"/>
        <v>　</v>
      </c>
    </row>
    <row r="59" spans="1:48" ht="22.5" customHeight="1" x14ac:dyDescent="0.15">
      <c r="A59" s="74">
        <v>38</v>
      </c>
      <c r="B59" s="12"/>
      <c r="C59" s="12"/>
      <c r="D59" s="12"/>
      <c r="E59" s="10"/>
      <c r="F59" s="12"/>
      <c r="G59" s="162"/>
      <c r="H59" s="163"/>
      <c r="I59" s="162"/>
      <c r="J59" s="163"/>
      <c r="K59" s="139"/>
      <c r="L59" s="140"/>
      <c r="M59" s="140"/>
      <c r="N59" s="140"/>
      <c r="O59" s="141"/>
      <c r="P59" s="139"/>
      <c r="Q59" s="140"/>
      <c r="R59" s="140"/>
      <c r="S59" s="140"/>
      <c r="T59" s="141"/>
      <c r="U59" s="13"/>
      <c r="Y59" s="4" t="str">
        <f t="shared" si="16"/>
        <v/>
      </c>
      <c r="Z59" s="21" t="str">
        <f t="shared" si="17"/>
        <v/>
      </c>
      <c r="AA59" s="3" t="str">
        <f>IF($Z59="","",VLOOKUP($Z59,'(種目・作業用)'!$A$2:$D$11,2,FALSE))</f>
        <v/>
      </c>
      <c r="AB59" s="3" t="str">
        <f>IF($Z59="","",VLOOKUP($Z59,'(種目・作業用)'!$A$2:$D$11,3,FALSE))</f>
        <v/>
      </c>
      <c r="AC59" s="3" t="str">
        <f>IF($Z59="","",VLOOKUP($Z59,'(種目・作業用)'!$A$2:$D$11,4,FALSE))</f>
        <v/>
      </c>
      <c r="AD59" s="22" t="str">
        <f t="shared" si="18"/>
        <v/>
      </c>
      <c r="AE59" s="4" t="str">
        <f t="shared" si="11"/>
        <v xml:space="preserve"> </v>
      </c>
      <c r="AF59" s="21" t="str">
        <f t="shared" si="19"/>
        <v/>
      </c>
      <c r="AG59" s="3" t="str">
        <f>IF($AF59="","",VLOOKUP($AF59,'(種目・作業用)'!$A$2:$D$11,2,FALSE))</f>
        <v/>
      </c>
      <c r="AH59" s="3" t="str">
        <f>IF($AF59="","",VLOOKUP($AF59,'(種目・作業用)'!$A$2:$D$11,3,FALSE))</f>
        <v/>
      </c>
      <c r="AI59" s="3" t="str">
        <f>IF($AF59="","",VLOOKUP($AF59,'(種目・作業用)'!$A$2:$D$11,4,FALSE))</f>
        <v/>
      </c>
      <c r="AJ59" s="22" t="str">
        <f t="shared" si="20"/>
        <v/>
      </c>
      <c r="AK59" s="4" t="str">
        <f t="shared" si="12"/>
        <v xml:space="preserve"> </v>
      </c>
      <c r="AL59" s="4" t="str">
        <f t="shared" si="21"/>
        <v/>
      </c>
      <c r="AM59" s="4" t="str">
        <f t="shared" si="22"/>
        <v/>
      </c>
      <c r="AN59" s="4" t="str">
        <f t="shared" si="23"/>
        <v/>
      </c>
      <c r="AO59" s="5" t="str">
        <f t="shared" si="29"/>
        <v/>
      </c>
      <c r="AP59" s="4" t="str">
        <f t="shared" si="24"/>
        <v/>
      </c>
      <c r="AQ59" s="4" t="str">
        <f t="shared" si="25"/>
        <v/>
      </c>
      <c r="AR59" s="4"/>
      <c r="AS59" s="4" t="str">
        <f t="shared" si="26"/>
        <v/>
      </c>
      <c r="AT59" s="64" t="e">
        <f t="shared" si="27"/>
        <v>#N/A</v>
      </c>
      <c r="AV59" s="14" t="str">
        <f t="shared" si="28"/>
        <v>　</v>
      </c>
    </row>
    <row r="60" spans="1:48" ht="22.5" customHeight="1" x14ac:dyDescent="0.15">
      <c r="A60" s="74">
        <v>39</v>
      </c>
      <c r="B60" s="12"/>
      <c r="C60" s="12"/>
      <c r="D60" s="12"/>
      <c r="E60" s="10"/>
      <c r="F60" s="12"/>
      <c r="G60" s="162"/>
      <c r="H60" s="163"/>
      <c r="I60" s="162"/>
      <c r="J60" s="163"/>
      <c r="K60" s="139"/>
      <c r="L60" s="140"/>
      <c r="M60" s="140"/>
      <c r="N60" s="140"/>
      <c r="O60" s="141"/>
      <c r="P60" s="139"/>
      <c r="Q60" s="140"/>
      <c r="R60" s="140"/>
      <c r="S60" s="140"/>
      <c r="T60" s="141"/>
      <c r="U60" s="13"/>
      <c r="Y60" s="4" t="str">
        <f t="shared" si="16"/>
        <v/>
      </c>
      <c r="Z60" s="21" t="str">
        <f t="shared" si="17"/>
        <v/>
      </c>
      <c r="AA60" s="3" t="str">
        <f>IF($Z60="","",VLOOKUP($Z60,'(種目・作業用)'!$A$2:$D$11,2,FALSE))</f>
        <v/>
      </c>
      <c r="AB60" s="3" t="str">
        <f>IF($Z60="","",VLOOKUP($Z60,'(種目・作業用)'!$A$2:$D$11,3,FALSE))</f>
        <v/>
      </c>
      <c r="AC60" s="3" t="str">
        <f>IF($Z60="","",VLOOKUP($Z60,'(種目・作業用)'!$A$2:$D$11,4,FALSE))</f>
        <v/>
      </c>
      <c r="AD60" s="22" t="str">
        <f t="shared" si="18"/>
        <v/>
      </c>
      <c r="AE60" s="4" t="str">
        <f t="shared" si="11"/>
        <v xml:space="preserve"> </v>
      </c>
      <c r="AF60" s="21" t="str">
        <f t="shared" si="19"/>
        <v/>
      </c>
      <c r="AG60" s="3" t="str">
        <f>IF($AF60="","",VLOOKUP($AF60,'(種目・作業用)'!$A$2:$D$11,2,FALSE))</f>
        <v/>
      </c>
      <c r="AH60" s="3" t="str">
        <f>IF($AF60="","",VLOOKUP($AF60,'(種目・作業用)'!$A$2:$D$11,3,FALSE))</f>
        <v/>
      </c>
      <c r="AI60" s="3" t="str">
        <f>IF($AF60="","",VLOOKUP($AF60,'(種目・作業用)'!$A$2:$D$11,4,FALSE))</f>
        <v/>
      </c>
      <c r="AJ60" s="22" t="str">
        <f t="shared" si="20"/>
        <v/>
      </c>
      <c r="AK60" s="4" t="str">
        <f t="shared" si="12"/>
        <v xml:space="preserve"> </v>
      </c>
      <c r="AL60" s="4" t="str">
        <f t="shared" si="21"/>
        <v/>
      </c>
      <c r="AM60" s="4" t="str">
        <f t="shared" si="22"/>
        <v/>
      </c>
      <c r="AN60" s="4" t="str">
        <f t="shared" si="23"/>
        <v/>
      </c>
      <c r="AO60" s="5" t="str">
        <f t="shared" si="29"/>
        <v/>
      </c>
      <c r="AP60" s="4" t="str">
        <f t="shared" si="24"/>
        <v/>
      </c>
      <c r="AQ60" s="4" t="str">
        <f t="shared" si="25"/>
        <v/>
      </c>
      <c r="AR60" s="4"/>
      <c r="AS60" s="4" t="str">
        <f t="shared" si="26"/>
        <v/>
      </c>
      <c r="AT60" s="64" t="e">
        <f t="shared" si="27"/>
        <v>#N/A</v>
      </c>
      <c r="AV60" s="14" t="str">
        <f t="shared" si="28"/>
        <v>　</v>
      </c>
    </row>
    <row r="61" spans="1:48" ht="22.5" customHeight="1" x14ac:dyDescent="0.15">
      <c r="A61" s="74">
        <v>40</v>
      </c>
      <c r="B61" s="12"/>
      <c r="C61" s="12"/>
      <c r="D61" s="12"/>
      <c r="E61" s="10"/>
      <c r="F61" s="12"/>
      <c r="G61" s="162"/>
      <c r="H61" s="163"/>
      <c r="I61" s="162"/>
      <c r="J61" s="163"/>
      <c r="K61" s="139"/>
      <c r="L61" s="140"/>
      <c r="M61" s="140"/>
      <c r="N61" s="140"/>
      <c r="O61" s="141"/>
      <c r="P61" s="139"/>
      <c r="Q61" s="140"/>
      <c r="R61" s="140"/>
      <c r="S61" s="140"/>
      <c r="T61" s="141"/>
      <c r="U61" s="13"/>
      <c r="Y61" s="4" t="str">
        <f t="shared" si="16"/>
        <v/>
      </c>
      <c r="Z61" s="21" t="str">
        <f t="shared" si="17"/>
        <v/>
      </c>
      <c r="AA61" s="3" t="str">
        <f>IF($Z61="","",VLOOKUP($Z61,'(種目・作業用)'!$A$2:$D$11,2,FALSE))</f>
        <v/>
      </c>
      <c r="AB61" s="3" t="str">
        <f>IF($Z61="","",VLOOKUP($Z61,'(種目・作業用)'!$A$2:$D$11,3,FALSE))</f>
        <v/>
      </c>
      <c r="AC61" s="3" t="str">
        <f>IF($Z61="","",VLOOKUP($Z61,'(種目・作業用)'!$A$2:$D$11,4,FALSE))</f>
        <v/>
      </c>
      <c r="AD61" s="22" t="str">
        <f t="shared" si="18"/>
        <v/>
      </c>
      <c r="AE61" s="4" t="str">
        <f t="shared" si="11"/>
        <v xml:space="preserve"> </v>
      </c>
      <c r="AF61" s="21" t="str">
        <f t="shared" si="19"/>
        <v/>
      </c>
      <c r="AG61" s="3" t="str">
        <f>IF($AF61="","",VLOOKUP($AF61,'(種目・作業用)'!$A$2:$D$11,2,FALSE))</f>
        <v/>
      </c>
      <c r="AH61" s="3" t="str">
        <f>IF($AF61="","",VLOOKUP($AF61,'(種目・作業用)'!$A$2:$D$11,3,FALSE))</f>
        <v/>
      </c>
      <c r="AI61" s="3" t="str">
        <f>IF($AF61="","",VLOOKUP($AF61,'(種目・作業用)'!$A$2:$D$11,4,FALSE))</f>
        <v/>
      </c>
      <c r="AJ61" s="22" t="str">
        <f t="shared" si="20"/>
        <v/>
      </c>
      <c r="AK61" s="4" t="str">
        <f t="shared" si="12"/>
        <v xml:space="preserve"> </v>
      </c>
      <c r="AL61" s="4" t="str">
        <f t="shared" si="21"/>
        <v/>
      </c>
      <c r="AM61" s="4" t="str">
        <f t="shared" si="22"/>
        <v/>
      </c>
      <c r="AN61" s="4" t="str">
        <f t="shared" si="23"/>
        <v/>
      </c>
      <c r="AO61" s="5" t="str">
        <f t="shared" si="29"/>
        <v/>
      </c>
      <c r="AP61" s="4" t="str">
        <f t="shared" si="24"/>
        <v/>
      </c>
      <c r="AQ61" s="4" t="str">
        <f t="shared" si="25"/>
        <v/>
      </c>
      <c r="AR61" s="4"/>
      <c r="AS61" s="4" t="str">
        <f t="shared" si="26"/>
        <v/>
      </c>
      <c r="AT61" s="64" t="e">
        <f t="shared" si="27"/>
        <v>#N/A</v>
      </c>
      <c r="AV61" s="14" t="str">
        <f t="shared" si="28"/>
        <v>　</v>
      </c>
    </row>
    <row r="62" spans="1:48" ht="22.5" customHeight="1" x14ac:dyDescent="0.15">
      <c r="A62" s="74">
        <v>41</v>
      </c>
      <c r="B62" s="12"/>
      <c r="C62" s="12"/>
      <c r="D62" s="12"/>
      <c r="E62" s="10"/>
      <c r="F62" s="12"/>
      <c r="G62" s="162"/>
      <c r="H62" s="163"/>
      <c r="I62" s="162"/>
      <c r="J62" s="163"/>
      <c r="K62" s="139"/>
      <c r="L62" s="140"/>
      <c r="M62" s="140"/>
      <c r="N62" s="140"/>
      <c r="O62" s="141"/>
      <c r="P62" s="139"/>
      <c r="Q62" s="140"/>
      <c r="R62" s="140"/>
      <c r="S62" s="140"/>
      <c r="T62" s="141"/>
      <c r="U62" s="13"/>
      <c r="Y62" s="4" t="str">
        <f t="shared" si="16"/>
        <v/>
      </c>
      <c r="Z62" s="21" t="str">
        <f t="shared" si="17"/>
        <v/>
      </c>
      <c r="AA62" s="3" t="str">
        <f>IF($Z62="","",VLOOKUP($Z62,'(種目・作業用)'!$A$2:$D$11,2,FALSE))</f>
        <v/>
      </c>
      <c r="AB62" s="3" t="str">
        <f>IF($Z62="","",VLOOKUP($Z62,'(種目・作業用)'!$A$2:$D$11,3,FALSE))</f>
        <v/>
      </c>
      <c r="AC62" s="3" t="str">
        <f>IF($Z62="","",VLOOKUP($Z62,'(種目・作業用)'!$A$2:$D$11,4,FALSE))</f>
        <v/>
      </c>
      <c r="AD62" s="22" t="str">
        <f t="shared" si="18"/>
        <v/>
      </c>
      <c r="AE62" s="4" t="str">
        <f t="shared" si="11"/>
        <v xml:space="preserve"> </v>
      </c>
      <c r="AF62" s="21" t="str">
        <f t="shared" si="19"/>
        <v/>
      </c>
      <c r="AG62" s="3" t="str">
        <f>IF($AF62="","",VLOOKUP($AF62,'(種目・作業用)'!$A$2:$D$11,2,FALSE))</f>
        <v/>
      </c>
      <c r="AH62" s="3" t="str">
        <f>IF($AF62="","",VLOOKUP($AF62,'(種目・作業用)'!$A$2:$D$11,3,FALSE))</f>
        <v/>
      </c>
      <c r="AI62" s="3" t="str">
        <f>IF($AF62="","",VLOOKUP($AF62,'(種目・作業用)'!$A$2:$D$11,4,FALSE))</f>
        <v/>
      </c>
      <c r="AJ62" s="22" t="str">
        <f t="shared" si="20"/>
        <v/>
      </c>
      <c r="AK62" s="4" t="str">
        <f t="shared" si="12"/>
        <v xml:space="preserve"> </v>
      </c>
      <c r="AL62" s="4" t="str">
        <f t="shared" si="21"/>
        <v/>
      </c>
      <c r="AM62" s="4" t="str">
        <f t="shared" si="22"/>
        <v/>
      </c>
      <c r="AN62" s="4" t="str">
        <f t="shared" si="23"/>
        <v/>
      </c>
      <c r="AO62" s="5" t="str">
        <f t="shared" si="29"/>
        <v/>
      </c>
      <c r="AP62" s="4" t="str">
        <f t="shared" si="24"/>
        <v/>
      </c>
      <c r="AQ62" s="4" t="str">
        <f t="shared" si="25"/>
        <v/>
      </c>
      <c r="AR62" s="4"/>
      <c r="AS62" s="4" t="str">
        <f t="shared" si="26"/>
        <v/>
      </c>
      <c r="AT62" s="64" t="e">
        <f t="shared" si="27"/>
        <v>#N/A</v>
      </c>
      <c r="AV62" s="14" t="str">
        <f t="shared" si="28"/>
        <v>　</v>
      </c>
    </row>
    <row r="63" spans="1:48" ht="22.5" customHeight="1" x14ac:dyDescent="0.15">
      <c r="A63" s="74">
        <v>42</v>
      </c>
      <c r="B63" s="12"/>
      <c r="C63" s="12"/>
      <c r="D63" s="12"/>
      <c r="E63" s="10"/>
      <c r="F63" s="12"/>
      <c r="G63" s="162"/>
      <c r="H63" s="163"/>
      <c r="I63" s="162"/>
      <c r="J63" s="163"/>
      <c r="K63" s="139"/>
      <c r="L63" s="140"/>
      <c r="M63" s="140"/>
      <c r="N63" s="140"/>
      <c r="O63" s="141"/>
      <c r="P63" s="139"/>
      <c r="Q63" s="140"/>
      <c r="R63" s="140"/>
      <c r="S63" s="140"/>
      <c r="T63" s="141"/>
      <c r="U63" s="13"/>
      <c r="Y63" s="4" t="str">
        <f t="shared" si="16"/>
        <v/>
      </c>
      <c r="Z63" s="21" t="str">
        <f t="shared" si="17"/>
        <v/>
      </c>
      <c r="AA63" s="3" t="str">
        <f>IF($Z63="","",VLOOKUP($Z63,'(種目・作業用)'!$A$2:$D$11,2,FALSE))</f>
        <v/>
      </c>
      <c r="AB63" s="3" t="str">
        <f>IF($Z63="","",VLOOKUP($Z63,'(種目・作業用)'!$A$2:$D$11,3,FALSE))</f>
        <v/>
      </c>
      <c r="AC63" s="3" t="str">
        <f>IF($Z63="","",VLOOKUP($Z63,'(種目・作業用)'!$A$2:$D$11,4,FALSE))</f>
        <v/>
      </c>
      <c r="AD63" s="22" t="str">
        <f t="shared" si="18"/>
        <v/>
      </c>
      <c r="AE63" s="4" t="str">
        <f t="shared" si="11"/>
        <v xml:space="preserve"> </v>
      </c>
      <c r="AF63" s="21" t="str">
        <f t="shared" si="19"/>
        <v/>
      </c>
      <c r="AG63" s="3" t="str">
        <f>IF($AF63="","",VLOOKUP($AF63,'(種目・作業用)'!$A$2:$D$11,2,FALSE))</f>
        <v/>
      </c>
      <c r="AH63" s="3" t="str">
        <f>IF($AF63="","",VLOOKUP($AF63,'(種目・作業用)'!$A$2:$D$11,3,FALSE))</f>
        <v/>
      </c>
      <c r="AI63" s="3" t="str">
        <f>IF($AF63="","",VLOOKUP($AF63,'(種目・作業用)'!$A$2:$D$11,4,FALSE))</f>
        <v/>
      </c>
      <c r="AJ63" s="22" t="str">
        <f t="shared" si="20"/>
        <v/>
      </c>
      <c r="AK63" s="4" t="str">
        <f t="shared" si="12"/>
        <v xml:space="preserve"> </v>
      </c>
      <c r="AL63" s="4" t="str">
        <f t="shared" si="21"/>
        <v/>
      </c>
      <c r="AM63" s="4" t="str">
        <f t="shared" si="22"/>
        <v/>
      </c>
      <c r="AN63" s="4" t="str">
        <f t="shared" si="23"/>
        <v/>
      </c>
      <c r="AO63" s="5" t="str">
        <f t="shared" si="29"/>
        <v/>
      </c>
      <c r="AP63" s="4" t="str">
        <f t="shared" si="24"/>
        <v/>
      </c>
      <c r="AQ63" s="4" t="str">
        <f t="shared" si="25"/>
        <v/>
      </c>
      <c r="AR63" s="4"/>
      <c r="AS63" s="4" t="str">
        <f t="shared" si="26"/>
        <v/>
      </c>
      <c r="AT63" s="64" t="e">
        <f t="shared" si="27"/>
        <v>#N/A</v>
      </c>
      <c r="AV63" s="14" t="str">
        <f t="shared" si="28"/>
        <v>　</v>
      </c>
    </row>
    <row r="64" spans="1:48" ht="22.5" customHeight="1" x14ac:dyDescent="0.15">
      <c r="A64" s="74">
        <v>43</v>
      </c>
      <c r="B64" s="12"/>
      <c r="C64" s="12"/>
      <c r="D64" s="12"/>
      <c r="E64" s="10"/>
      <c r="F64" s="12"/>
      <c r="G64" s="162"/>
      <c r="H64" s="163"/>
      <c r="I64" s="162"/>
      <c r="J64" s="163"/>
      <c r="K64" s="139"/>
      <c r="L64" s="140"/>
      <c r="M64" s="140"/>
      <c r="N64" s="140"/>
      <c r="O64" s="141"/>
      <c r="P64" s="139"/>
      <c r="Q64" s="140"/>
      <c r="R64" s="140"/>
      <c r="S64" s="140"/>
      <c r="T64" s="141"/>
      <c r="U64" s="13"/>
      <c r="Y64" s="4" t="str">
        <f t="shared" si="16"/>
        <v/>
      </c>
      <c r="Z64" s="21" t="str">
        <f t="shared" si="17"/>
        <v/>
      </c>
      <c r="AA64" s="3" t="str">
        <f>IF($Z64="","",VLOOKUP($Z64,'(種目・作業用)'!$A$2:$D$11,2,FALSE))</f>
        <v/>
      </c>
      <c r="AB64" s="3" t="str">
        <f>IF($Z64="","",VLOOKUP($Z64,'(種目・作業用)'!$A$2:$D$11,3,FALSE))</f>
        <v/>
      </c>
      <c r="AC64" s="3" t="str">
        <f>IF($Z64="","",VLOOKUP($Z64,'(種目・作業用)'!$A$2:$D$11,4,FALSE))</f>
        <v/>
      </c>
      <c r="AD64" s="22" t="str">
        <f t="shared" si="18"/>
        <v/>
      </c>
      <c r="AE64" s="4" t="str">
        <f t="shared" si="11"/>
        <v xml:space="preserve"> </v>
      </c>
      <c r="AF64" s="21" t="str">
        <f t="shared" si="19"/>
        <v/>
      </c>
      <c r="AG64" s="3" t="str">
        <f>IF($AF64="","",VLOOKUP($AF64,'(種目・作業用)'!$A$2:$D$11,2,FALSE))</f>
        <v/>
      </c>
      <c r="AH64" s="3" t="str">
        <f>IF($AF64="","",VLOOKUP($AF64,'(種目・作業用)'!$A$2:$D$11,3,FALSE))</f>
        <v/>
      </c>
      <c r="AI64" s="3" t="str">
        <f>IF($AF64="","",VLOOKUP($AF64,'(種目・作業用)'!$A$2:$D$11,4,FALSE))</f>
        <v/>
      </c>
      <c r="AJ64" s="22" t="str">
        <f t="shared" si="20"/>
        <v/>
      </c>
      <c r="AK64" s="4" t="str">
        <f t="shared" si="12"/>
        <v xml:space="preserve"> </v>
      </c>
      <c r="AL64" s="4" t="str">
        <f t="shared" si="21"/>
        <v/>
      </c>
      <c r="AM64" s="4" t="str">
        <f t="shared" si="22"/>
        <v/>
      </c>
      <c r="AN64" s="4" t="str">
        <f t="shared" si="23"/>
        <v/>
      </c>
      <c r="AO64" s="5" t="str">
        <f t="shared" si="29"/>
        <v/>
      </c>
      <c r="AP64" s="4" t="str">
        <f t="shared" si="24"/>
        <v/>
      </c>
      <c r="AQ64" s="4" t="str">
        <f t="shared" si="25"/>
        <v/>
      </c>
      <c r="AR64" s="4"/>
      <c r="AS64" s="4" t="str">
        <f t="shared" si="26"/>
        <v/>
      </c>
      <c r="AT64" s="64" t="e">
        <f t="shared" si="27"/>
        <v>#N/A</v>
      </c>
      <c r="AV64" s="14" t="str">
        <f t="shared" si="28"/>
        <v>　</v>
      </c>
    </row>
    <row r="65" spans="1:48" ht="22.5" customHeight="1" x14ac:dyDescent="0.15">
      <c r="A65" s="74">
        <v>44</v>
      </c>
      <c r="B65" s="12"/>
      <c r="C65" s="12"/>
      <c r="D65" s="12"/>
      <c r="E65" s="10"/>
      <c r="F65" s="12"/>
      <c r="G65" s="162"/>
      <c r="H65" s="163"/>
      <c r="I65" s="162"/>
      <c r="J65" s="163"/>
      <c r="K65" s="139"/>
      <c r="L65" s="140"/>
      <c r="M65" s="140"/>
      <c r="N65" s="140"/>
      <c r="O65" s="141"/>
      <c r="P65" s="139"/>
      <c r="Q65" s="140"/>
      <c r="R65" s="140"/>
      <c r="S65" s="140"/>
      <c r="T65" s="141"/>
      <c r="U65" s="13"/>
      <c r="Y65" s="4" t="str">
        <f t="shared" si="16"/>
        <v/>
      </c>
      <c r="Z65" s="21" t="str">
        <f t="shared" si="17"/>
        <v/>
      </c>
      <c r="AA65" s="3" t="str">
        <f>IF($Z65="","",VLOOKUP($Z65,'(種目・作業用)'!$A$2:$D$11,2,FALSE))</f>
        <v/>
      </c>
      <c r="AB65" s="3" t="str">
        <f>IF($Z65="","",VLOOKUP($Z65,'(種目・作業用)'!$A$2:$D$11,3,FALSE))</f>
        <v/>
      </c>
      <c r="AC65" s="3" t="str">
        <f>IF($Z65="","",VLOOKUP($Z65,'(種目・作業用)'!$A$2:$D$11,4,FALSE))</f>
        <v/>
      </c>
      <c r="AD65" s="22" t="str">
        <f t="shared" si="18"/>
        <v/>
      </c>
      <c r="AE65" s="4" t="str">
        <f t="shared" si="11"/>
        <v xml:space="preserve"> </v>
      </c>
      <c r="AF65" s="21" t="str">
        <f t="shared" si="19"/>
        <v/>
      </c>
      <c r="AG65" s="3" t="str">
        <f>IF($AF65="","",VLOOKUP($AF65,'(種目・作業用)'!$A$2:$D$11,2,FALSE))</f>
        <v/>
      </c>
      <c r="AH65" s="3" t="str">
        <f>IF($AF65="","",VLOOKUP($AF65,'(種目・作業用)'!$A$2:$D$11,3,FALSE))</f>
        <v/>
      </c>
      <c r="AI65" s="3" t="str">
        <f>IF($AF65="","",VLOOKUP($AF65,'(種目・作業用)'!$A$2:$D$11,4,FALSE))</f>
        <v/>
      </c>
      <c r="AJ65" s="22" t="str">
        <f t="shared" si="20"/>
        <v/>
      </c>
      <c r="AK65" s="4" t="str">
        <f t="shared" si="12"/>
        <v xml:space="preserve"> </v>
      </c>
      <c r="AL65" s="4" t="str">
        <f t="shared" si="21"/>
        <v/>
      </c>
      <c r="AM65" s="4" t="str">
        <f t="shared" si="22"/>
        <v/>
      </c>
      <c r="AN65" s="4" t="str">
        <f t="shared" si="23"/>
        <v/>
      </c>
      <c r="AO65" s="5" t="str">
        <f t="shared" si="29"/>
        <v/>
      </c>
      <c r="AP65" s="4" t="str">
        <f t="shared" si="24"/>
        <v/>
      </c>
      <c r="AQ65" s="4" t="str">
        <f t="shared" si="25"/>
        <v/>
      </c>
      <c r="AR65" s="4"/>
      <c r="AS65" s="4" t="str">
        <f t="shared" si="26"/>
        <v/>
      </c>
      <c r="AT65" s="64" t="e">
        <f t="shared" si="27"/>
        <v>#N/A</v>
      </c>
      <c r="AV65" s="14" t="str">
        <f t="shared" si="28"/>
        <v>　</v>
      </c>
    </row>
    <row r="66" spans="1:48" ht="22.5" customHeight="1" x14ac:dyDescent="0.15">
      <c r="A66" s="74">
        <v>45</v>
      </c>
      <c r="B66" s="12"/>
      <c r="C66" s="12"/>
      <c r="D66" s="12"/>
      <c r="E66" s="10"/>
      <c r="F66" s="12"/>
      <c r="G66" s="162"/>
      <c r="H66" s="163"/>
      <c r="I66" s="162"/>
      <c r="J66" s="163"/>
      <c r="K66" s="139"/>
      <c r="L66" s="140"/>
      <c r="M66" s="140"/>
      <c r="N66" s="140"/>
      <c r="O66" s="141"/>
      <c r="P66" s="139"/>
      <c r="Q66" s="140"/>
      <c r="R66" s="140"/>
      <c r="S66" s="140"/>
      <c r="T66" s="141"/>
      <c r="U66" s="13"/>
      <c r="Y66" s="4" t="str">
        <f t="shared" si="16"/>
        <v/>
      </c>
      <c r="Z66" s="21" t="str">
        <f t="shared" si="17"/>
        <v/>
      </c>
      <c r="AA66" s="3" t="str">
        <f>IF($Z66="","",VLOOKUP($Z66,'(種目・作業用)'!$A$2:$D$11,2,FALSE))</f>
        <v/>
      </c>
      <c r="AB66" s="3" t="str">
        <f>IF($Z66="","",VLOOKUP($Z66,'(種目・作業用)'!$A$2:$D$11,3,FALSE))</f>
        <v/>
      </c>
      <c r="AC66" s="3" t="str">
        <f>IF($Z66="","",VLOOKUP($Z66,'(種目・作業用)'!$A$2:$D$11,4,FALSE))</f>
        <v/>
      </c>
      <c r="AD66" s="22" t="str">
        <f t="shared" si="18"/>
        <v/>
      </c>
      <c r="AE66" s="4" t="str">
        <f t="shared" si="11"/>
        <v xml:space="preserve"> </v>
      </c>
      <c r="AF66" s="21" t="str">
        <f t="shared" si="19"/>
        <v/>
      </c>
      <c r="AG66" s="3" t="str">
        <f>IF($AF66="","",VLOOKUP($AF66,'(種目・作業用)'!$A$2:$D$11,2,FALSE))</f>
        <v/>
      </c>
      <c r="AH66" s="3" t="str">
        <f>IF($AF66="","",VLOOKUP($AF66,'(種目・作業用)'!$A$2:$D$11,3,FALSE))</f>
        <v/>
      </c>
      <c r="AI66" s="3" t="str">
        <f>IF($AF66="","",VLOOKUP($AF66,'(種目・作業用)'!$A$2:$D$11,4,FALSE))</f>
        <v/>
      </c>
      <c r="AJ66" s="22" t="str">
        <f t="shared" si="20"/>
        <v/>
      </c>
      <c r="AK66" s="4" t="str">
        <f t="shared" si="12"/>
        <v xml:space="preserve"> </v>
      </c>
      <c r="AL66" s="4" t="str">
        <f t="shared" si="21"/>
        <v/>
      </c>
      <c r="AM66" s="4" t="str">
        <f t="shared" si="22"/>
        <v/>
      </c>
      <c r="AN66" s="4" t="str">
        <f t="shared" si="23"/>
        <v/>
      </c>
      <c r="AO66" s="5" t="str">
        <f t="shared" si="29"/>
        <v/>
      </c>
      <c r="AP66" s="4" t="str">
        <f t="shared" si="24"/>
        <v/>
      </c>
      <c r="AQ66" s="4" t="str">
        <f t="shared" si="25"/>
        <v/>
      </c>
      <c r="AR66" s="4"/>
      <c r="AS66" s="4" t="str">
        <f t="shared" si="26"/>
        <v/>
      </c>
      <c r="AT66" s="64" t="e">
        <f t="shared" si="27"/>
        <v>#N/A</v>
      </c>
      <c r="AV66" s="14" t="str">
        <f t="shared" si="28"/>
        <v>　</v>
      </c>
    </row>
    <row r="67" spans="1:48" ht="22.5" customHeight="1" x14ac:dyDescent="0.15">
      <c r="A67" s="74">
        <v>46</v>
      </c>
      <c r="B67" s="12"/>
      <c r="C67" s="12"/>
      <c r="D67" s="12"/>
      <c r="E67" s="10"/>
      <c r="F67" s="12"/>
      <c r="G67" s="162"/>
      <c r="H67" s="163"/>
      <c r="I67" s="162"/>
      <c r="J67" s="163"/>
      <c r="K67" s="139"/>
      <c r="L67" s="140"/>
      <c r="M67" s="140"/>
      <c r="N67" s="140"/>
      <c r="O67" s="141"/>
      <c r="P67" s="139"/>
      <c r="Q67" s="140"/>
      <c r="R67" s="140"/>
      <c r="S67" s="140"/>
      <c r="T67" s="141"/>
      <c r="U67" s="13"/>
      <c r="Y67" s="4" t="str">
        <f t="shared" si="16"/>
        <v/>
      </c>
      <c r="Z67" s="21" t="str">
        <f t="shared" si="17"/>
        <v/>
      </c>
      <c r="AA67" s="3" t="str">
        <f>IF($Z67="","",VLOOKUP($Z67,'(種目・作業用)'!$A$2:$D$11,2,FALSE))</f>
        <v/>
      </c>
      <c r="AB67" s="3" t="str">
        <f>IF($Z67="","",VLOOKUP($Z67,'(種目・作業用)'!$A$2:$D$11,3,FALSE))</f>
        <v/>
      </c>
      <c r="AC67" s="3" t="str">
        <f>IF($Z67="","",VLOOKUP($Z67,'(種目・作業用)'!$A$2:$D$11,4,FALSE))</f>
        <v/>
      </c>
      <c r="AD67" s="22" t="str">
        <f t="shared" si="18"/>
        <v/>
      </c>
      <c r="AE67" s="4" t="str">
        <f t="shared" si="11"/>
        <v xml:space="preserve"> </v>
      </c>
      <c r="AF67" s="21" t="str">
        <f t="shared" si="19"/>
        <v/>
      </c>
      <c r="AG67" s="3" t="str">
        <f>IF($AF67="","",VLOOKUP($AF67,'(種目・作業用)'!$A$2:$D$11,2,FALSE))</f>
        <v/>
      </c>
      <c r="AH67" s="3" t="str">
        <f>IF($AF67="","",VLOOKUP($AF67,'(種目・作業用)'!$A$2:$D$11,3,FALSE))</f>
        <v/>
      </c>
      <c r="AI67" s="3" t="str">
        <f>IF($AF67="","",VLOOKUP($AF67,'(種目・作業用)'!$A$2:$D$11,4,FALSE))</f>
        <v/>
      </c>
      <c r="AJ67" s="22" t="str">
        <f t="shared" si="20"/>
        <v/>
      </c>
      <c r="AK67" s="4" t="str">
        <f t="shared" si="12"/>
        <v xml:space="preserve"> </v>
      </c>
      <c r="AL67" s="4" t="str">
        <f t="shared" si="21"/>
        <v/>
      </c>
      <c r="AM67" s="4" t="str">
        <f t="shared" si="22"/>
        <v/>
      </c>
      <c r="AN67" s="4" t="str">
        <f t="shared" si="23"/>
        <v/>
      </c>
      <c r="AO67" s="5" t="str">
        <f t="shared" si="29"/>
        <v/>
      </c>
      <c r="AP67" s="4" t="str">
        <f t="shared" si="24"/>
        <v/>
      </c>
      <c r="AQ67" s="4" t="str">
        <f t="shared" si="25"/>
        <v/>
      </c>
      <c r="AR67" s="4"/>
      <c r="AS67" s="4" t="str">
        <f t="shared" si="26"/>
        <v/>
      </c>
      <c r="AT67" s="64" t="e">
        <f t="shared" si="27"/>
        <v>#N/A</v>
      </c>
      <c r="AV67" s="14" t="str">
        <f t="shared" si="28"/>
        <v>　</v>
      </c>
    </row>
    <row r="68" spans="1:48" ht="22.5" customHeight="1" x14ac:dyDescent="0.15">
      <c r="A68" s="74">
        <v>47</v>
      </c>
      <c r="B68" s="10"/>
      <c r="C68" s="10"/>
      <c r="D68" s="10"/>
      <c r="E68" s="10"/>
      <c r="F68" s="10"/>
      <c r="G68" s="162"/>
      <c r="H68" s="163"/>
      <c r="I68" s="162"/>
      <c r="J68" s="163"/>
      <c r="K68" s="139"/>
      <c r="L68" s="140"/>
      <c r="M68" s="140"/>
      <c r="N68" s="140"/>
      <c r="O68" s="141"/>
      <c r="P68" s="139"/>
      <c r="Q68" s="140"/>
      <c r="R68" s="140"/>
      <c r="S68" s="140"/>
      <c r="T68" s="141"/>
      <c r="U68" s="13"/>
      <c r="Y68" s="4" t="str">
        <f t="shared" si="16"/>
        <v/>
      </c>
      <c r="Z68" s="21" t="str">
        <f t="shared" si="17"/>
        <v/>
      </c>
      <c r="AA68" s="3" t="str">
        <f>IF($Z68="","",VLOOKUP($Z68,'(種目・作業用)'!$A$2:$D$11,2,FALSE))</f>
        <v/>
      </c>
      <c r="AB68" s="3" t="str">
        <f>IF($Z68="","",VLOOKUP($Z68,'(種目・作業用)'!$A$2:$D$11,3,FALSE))</f>
        <v/>
      </c>
      <c r="AC68" s="3" t="str">
        <f>IF($Z68="","",VLOOKUP($Z68,'(種目・作業用)'!$A$2:$D$11,4,FALSE))</f>
        <v/>
      </c>
      <c r="AD68" s="22" t="str">
        <f t="shared" si="18"/>
        <v/>
      </c>
      <c r="AE68" s="4" t="str">
        <f t="shared" si="11"/>
        <v xml:space="preserve"> </v>
      </c>
      <c r="AF68" s="21" t="str">
        <f t="shared" si="19"/>
        <v/>
      </c>
      <c r="AG68" s="3" t="str">
        <f>IF($AF68="","",VLOOKUP($AF68,'(種目・作業用)'!$A$2:$D$11,2,FALSE))</f>
        <v/>
      </c>
      <c r="AH68" s="3" t="str">
        <f>IF($AF68="","",VLOOKUP($AF68,'(種目・作業用)'!$A$2:$D$11,3,FALSE))</f>
        <v/>
      </c>
      <c r="AI68" s="3" t="str">
        <f>IF($AF68="","",VLOOKUP($AF68,'(種目・作業用)'!$A$2:$D$11,4,FALSE))</f>
        <v/>
      </c>
      <c r="AJ68" s="22" t="str">
        <f t="shared" si="20"/>
        <v/>
      </c>
      <c r="AK68" s="4" t="str">
        <f t="shared" si="12"/>
        <v xml:space="preserve"> </v>
      </c>
      <c r="AL68" s="4" t="str">
        <f t="shared" si="21"/>
        <v/>
      </c>
      <c r="AM68" s="4" t="str">
        <f t="shared" si="22"/>
        <v/>
      </c>
      <c r="AN68" s="4" t="str">
        <f t="shared" si="23"/>
        <v/>
      </c>
      <c r="AO68" s="5" t="str">
        <f t="shared" si="29"/>
        <v/>
      </c>
      <c r="AP68" s="4" t="str">
        <f t="shared" si="24"/>
        <v/>
      </c>
      <c r="AQ68" s="4" t="str">
        <f t="shared" si="25"/>
        <v/>
      </c>
      <c r="AR68" s="4"/>
      <c r="AS68" s="4" t="str">
        <f t="shared" si="26"/>
        <v/>
      </c>
      <c r="AT68" s="64" t="e">
        <f t="shared" si="27"/>
        <v>#N/A</v>
      </c>
      <c r="AV68" s="14" t="str">
        <f t="shared" si="28"/>
        <v>　</v>
      </c>
    </row>
    <row r="69" spans="1:48" ht="22.5" customHeight="1" x14ac:dyDescent="0.15">
      <c r="A69" s="74">
        <v>48</v>
      </c>
      <c r="B69" s="12"/>
      <c r="C69" s="12"/>
      <c r="D69" s="12"/>
      <c r="E69" s="10"/>
      <c r="F69" s="12"/>
      <c r="G69" s="162"/>
      <c r="H69" s="163"/>
      <c r="I69" s="162"/>
      <c r="J69" s="163"/>
      <c r="K69" s="139"/>
      <c r="L69" s="140"/>
      <c r="M69" s="140"/>
      <c r="N69" s="140"/>
      <c r="O69" s="141"/>
      <c r="P69" s="139"/>
      <c r="Q69" s="140"/>
      <c r="R69" s="140"/>
      <c r="S69" s="140"/>
      <c r="T69" s="141"/>
      <c r="U69" s="13"/>
      <c r="Y69" s="4" t="str">
        <f t="shared" si="16"/>
        <v/>
      </c>
      <c r="Z69" s="21" t="str">
        <f t="shared" si="17"/>
        <v/>
      </c>
      <c r="AA69" s="3" t="str">
        <f>IF($Z69="","",VLOOKUP($Z69,'(種目・作業用)'!$A$2:$D$11,2,FALSE))</f>
        <v/>
      </c>
      <c r="AB69" s="3" t="str">
        <f>IF($Z69="","",VLOOKUP($Z69,'(種目・作業用)'!$A$2:$D$11,3,FALSE))</f>
        <v/>
      </c>
      <c r="AC69" s="3" t="str">
        <f>IF($Z69="","",VLOOKUP($Z69,'(種目・作業用)'!$A$2:$D$11,4,FALSE))</f>
        <v/>
      </c>
      <c r="AD69" s="22" t="str">
        <f t="shared" si="18"/>
        <v/>
      </c>
      <c r="AE69" s="4" t="str">
        <f t="shared" si="11"/>
        <v xml:space="preserve"> </v>
      </c>
      <c r="AF69" s="21" t="str">
        <f t="shared" si="19"/>
        <v/>
      </c>
      <c r="AG69" s="3" t="str">
        <f>IF($AF69="","",VLOOKUP($AF69,'(種目・作業用)'!$A$2:$D$11,2,FALSE))</f>
        <v/>
      </c>
      <c r="AH69" s="3" t="str">
        <f>IF($AF69="","",VLOOKUP($AF69,'(種目・作業用)'!$A$2:$D$11,3,FALSE))</f>
        <v/>
      </c>
      <c r="AI69" s="3" t="str">
        <f>IF($AF69="","",VLOOKUP($AF69,'(種目・作業用)'!$A$2:$D$11,4,FALSE))</f>
        <v/>
      </c>
      <c r="AJ69" s="22" t="str">
        <f t="shared" si="20"/>
        <v/>
      </c>
      <c r="AK69" s="4" t="str">
        <f t="shared" si="12"/>
        <v xml:space="preserve"> </v>
      </c>
      <c r="AL69" s="4" t="str">
        <f t="shared" si="21"/>
        <v/>
      </c>
      <c r="AM69" s="4" t="str">
        <f t="shared" si="22"/>
        <v/>
      </c>
      <c r="AN69" s="4" t="str">
        <f t="shared" si="23"/>
        <v/>
      </c>
      <c r="AO69" s="5" t="str">
        <f t="shared" si="29"/>
        <v/>
      </c>
      <c r="AP69" s="4" t="str">
        <f t="shared" si="24"/>
        <v/>
      </c>
      <c r="AQ69" s="4" t="str">
        <f t="shared" si="25"/>
        <v/>
      </c>
      <c r="AR69" s="4"/>
      <c r="AS69" s="4" t="str">
        <f t="shared" si="26"/>
        <v/>
      </c>
      <c r="AT69" s="64" t="e">
        <f t="shared" si="27"/>
        <v>#N/A</v>
      </c>
      <c r="AV69" s="14" t="str">
        <f t="shared" si="28"/>
        <v>　</v>
      </c>
    </row>
    <row r="70" spans="1:48" ht="22.5" customHeight="1" x14ac:dyDescent="0.15">
      <c r="A70" s="74">
        <v>49</v>
      </c>
      <c r="B70" s="12"/>
      <c r="C70" s="12"/>
      <c r="D70" s="12"/>
      <c r="E70" s="10"/>
      <c r="F70" s="12"/>
      <c r="G70" s="162"/>
      <c r="H70" s="163"/>
      <c r="I70" s="162"/>
      <c r="J70" s="163"/>
      <c r="K70" s="139"/>
      <c r="L70" s="140"/>
      <c r="M70" s="140"/>
      <c r="N70" s="140"/>
      <c r="O70" s="141"/>
      <c r="P70" s="139"/>
      <c r="Q70" s="140"/>
      <c r="R70" s="140"/>
      <c r="S70" s="140"/>
      <c r="T70" s="141"/>
      <c r="U70" s="13"/>
      <c r="Y70" s="4" t="str">
        <f t="shared" si="16"/>
        <v/>
      </c>
      <c r="Z70" s="21" t="str">
        <f t="shared" si="17"/>
        <v/>
      </c>
      <c r="AA70" s="3" t="str">
        <f>IF($Z70="","",VLOOKUP($Z70,'(種目・作業用)'!$A$2:$D$11,2,FALSE))</f>
        <v/>
      </c>
      <c r="AB70" s="3" t="str">
        <f>IF($Z70="","",VLOOKUP($Z70,'(種目・作業用)'!$A$2:$D$11,3,FALSE))</f>
        <v/>
      </c>
      <c r="AC70" s="3" t="str">
        <f>IF($Z70="","",VLOOKUP($Z70,'(種目・作業用)'!$A$2:$D$11,4,FALSE))</f>
        <v/>
      </c>
      <c r="AD70" s="22" t="str">
        <f t="shared" si="18"/>
        <v/>
      </c>
      <c r="AE70" s="4" t="str">
        <f t="shared" si="11"/>
        <v xml:space="preserve"> </v>
      </c>
      <c r="AF70" s="21" t="str">
        <f t="shared" si="19"/>
        <v/>
      </c>
      <c r="AG70" s="3" t="str">
        <f>IF($AF70="","",VLOOKUP($AF70,'(種目・作業用)'!$A$2:$D$11,2,FALSE))</f>
        <v/>
      </c>
      <c r="AH70" s="3" t="str">
        <f>IF($AF70="","",VLOOKUP($AF70,'(種目・作業用)'!$A$2:$D$11,3,FALSE))</f>
        <v/>
      </c>
      <c r="AI70" s="3" t="str">
        <f>IF($AF70="","",VLOOKUP($AF70,'(種目・作業用)'!$A$2:$D$11,4,FALSE))</f>
        <v/>
      </c>
      <c r="AJ70" s="22" t="str">
        <f t="shared" si="20"/>
        <v/>
      </c>
      <c r="AK70" s="4" t="str">
        <f t="shared" si="12"/>
        <v xml:space="preserve"> </v>
      </c>
      <c r="AL70" s="4" t="str">
        <f t="shared" si="21"/>
        <v/>
      </c>
      <c r="AM70" s="4" t="str">
        <f t="shared" si="22"/>
        <v/>
      </c>
      <c r="AN70" s="4" t="str">
        <f t="shared" si="23"/>
        <v/>
      </c>
      <c r="AO70" s="5" t="str">
        <f t="shared" si="29"/>
        <v/>
      </c>
      <c r="AP70" s="4" t="str">
        <f t="shared" si="24"/>
        <v/>
      </c>
      <c r="AQ70" s="4" t="str">
        <f t="shared" si="25"/>
        <v/>
      </c>
      <c r="AR70" s="4"/>
      <c r="AS70" s="4" t="str">
        <f t="shared" si="26"/>
        <v/>
      </c>
      <c r="AT70" s="64" t="e">
        <f t="shared" si="27"/>
        <v>#N/A</v>
      </c>
      <c r="AV70" s="14" t="str">
        <f t="shared" si="28"/>
        <v>　</v>
      </c>
    </row>
    <row r="71" spans="1:48" ht="22.5" customHeight="1" x14ac:dyDescent="0.15">
      <c r="A71" s="75">
        <v>50</v>
      </c>
      <c r="B71" s="12"/>
      <c r="C71" s="12"/>
      <c r="D71" s="12"/>
      <c r="E71" s="10"/>
      <c r="F71" s="12"/>
      <c r="G71" s="162"/>
      <c r="H71" s="163"/>
      <c r="I71" s="196"/>
      <c r="J71" s="197"/>
      <c r="K71" s="199"/>
      <c r="L71" s="200"/>
      <c r="M71" s="200"/>
      <c r="N71" s="200"/>
      <c r="O71" s="201"/>
      <c r="P71" s="199"/>
      <c r="Q71" s="200"/>
      <c r="R71" s="200"/>
      <c r="S71" s="200"/>
      <c r="T71" s="201"/>
      <c r="U71" s="13"/>
      <c r="Y71" s="4" t="str">
        <f t="shared" si="16"/>
        <v/>
      </c>
      <c r="Z71" s="21" t="str">
        <f t="shared" si="17"/>
        <v/>
      </c>
      <c r="AA71" s="3" t="str">
        <f>IF($Z71="","",VLOOKUP($Z71,'(種目・作業用)'!$A$2:$D$11,2,FALSE))</f>
        <v/>
      </c>
      <c r="AB71" s="3" t="str">
        <f>IF($Z71="","",VLOOKUP($Z71,'(種目・作業用)'!$A$2:$D$11,3,FALSE))</f>
        <v/>
      </c>
      <c r="AC71" s="3" t="str">
        <f>IF($Z71="","",VLOOKUP($Z71,'(種目・作業用)'!$A$2:$D$11,4,FALSE))</f>
        <v/>
      </c>
      <c r="AD71" s="22" t="str">
        <f t="shared" si="18"/>
        <v/>
      </c>
      <c r="AE71" s="4" t="str">
        <f t="shared" si="11"/>
        <v xml:space="preserve"> </v>
      </c>
      <c r="AF71" s="21" t="str">
        <f t="shared" si="19"/>
        <v/>
      </c>
      <c r="AG71" s="3" t="str">
        <f>IF($AF71="","",VLOOKUP($AF71,'(種目・作業用)'!$A$2:$D$11,2,FALSE))</f>
        <v/>
      </c>
      <c r="AH71" s="3" t="str">
        <f>IF($AF71="","",VLOOKUP($AF71,'(種目・作業用)'!$A$2:$D$11,3,FALSE))</f>
        <v/>
      </c>
      <c r="AI71" s="3" t="str">
        <f>IF($AF71="","",VLOOKUP($AF71,'(種目・作業用)'!$A$2:$D$11,4,FALSE))</f>
        <v/>
      </c>
      <c r="AJ71" s="22" t="str">
        <f t="shared" si="20"/>
        <v/>
      </c>
      <c r="AK71" s="4" t="str">
        <f t="shared" si="12"/>
        <v xml:space="preserve"> </v>
      </c>
      <c r="AL71" s="4" t="str">
        <f t="shared" si="21"/>
        <v/>
      </c>
      <c r="AM71" s="4" t="str">
        <f t="shared" si="22"/>
        <v/>
      </c>
      <c r="AN71" s="4" t="str">
        <f t="shared" si="23"/>
        <v/>
      </c>
      <c r="AO71" s="5" t="str">
        <f t="shared" si="29"/>
        <v/>
      </c>
      <c r="AP71" s="4" t="str">
        <f t="shared" si="24"/>
        <v/>
      </c>
      <c r="AQ71" s="4" t="str">
        <f t="shared" si="25"/>
        <v/>
      </c>
      <c r="AR71" s="4"/>
      <c r="AS71" s="4" t="str">
        <f t="shared" si="26"/>
        <v/>
      </c>
      <c r="AT71" s="64" t="e">
        <f t="shared" si="27"/>
        <v>#N/A</v>
      </c>
      <c r="AV71" s="14" t="str">
        <f t="shared" si="28"/>
        <v>　</v>
      </c>
    </row>
    <row r="72" spans="1:48" ht="22.5" customHeight="1" x14ac:dyDescent="0.15">
      <c r="A72" s="76"/>
      <c r="B72" s="77"/>
      <c r="C72" s="77"/>
      <c r="D72" s="77"/>
      <c r="E72" s="77"/>
      <c r="F72" s="77"/>
      <c r="G72" s="127"/>
      <c r="H72" s="123"/>
      <c r="I72" s="123"/>
      <c r="J72" s="123"/>
      <c r="K72" s="138" t="s">
        <v>1105</v>
      </c>
      <c r="L72" s="138"/>
      <c r="M72" s="138"/>
      <c r="N72" s="138"/>
      <c r="O72" s="138"/>
      <c r="P72" s="137">
        <f>P32</f>
        <v>0</v>
      </c>
      <c r="Q72" s="137"/>
      <c r="R72" s="137"/>
      <c r="S72" s="137"/>
      <c r="T72" s="137"/>
      <c r="U72" s="124"/>
      <c r="Z72" s="21"/>
      <c r="AA72" s="3"/>
      <c r="AB72" s="3"/>
      <c r="AC72" s="3"/>
      <c r="AD72" s="22"/>
      <c r="AE72" s="4"/>
      <c r="AF72" s="21"/>
      <c r="AG72" s="3"/>
      <c r="AH72" s="3"/>
      <c r="AI72" s="3"/>
      <c r="AJ72" s="22"/>
      <c r="AK72" s="4"/>
      <c r="AO72" s="20"/>
      <c r="AQ72" s="4"/>
      <c r="AT72" s="64"/>
    </row>
    <row r="73" spans="1:48" ht="7.5" customHeight="1" x14ac:dyDescent="0.15">
      <c r="A73" s="60"/>
      <c r="B73" s="60"/>
      <c r="C73" s="60"/>
      <c r="D73" s="60"/>
      <c r="E73" s="60"/>
      <c r="F73" s="60"/>
      <c r="G73" s="82"/>
      <c r="H73" s="83"/>
      <c r="I73" s="82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0"/>
      <c r="Z73" s="21"/>
      <c r="AA73" s="3"/>
      <c r="AB73" s="3"/>
      <c r="AC73" s="3"/>
      <c r="AD73" s="22"/>
      <c r="AE73" s="4"/>
      <c r="AF73" s="21"/>
      <c r="AG73" s="3"/>
      <c r="AH73" s="3"/>
      <c r="AI73" s="3"/>
      <c r="AJ73" s="22"/>
      <c r="AK73" s="4"/>
      <c r="AO73" s="20"/>
      <c r="AQ73" s="4"/>
      <c r="AT73" s="64"/>
    </row>
    <row r="74" spans="1:48" ht="22.5" customHeight="1" x14ac:dyDescent="0.15">
      <c r="A74" s="179" t="s">
        <v>988</v>
      </c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Z74" s="21"/>
      <c r="AA74" s="3"/>
      <c r="AB74" s="3"/>
      <c r="AC74" s="3"/>
      <c r="AD74" s="22"/>
      <c r="AE74" s="4"/>
      <c r="AF74" s="21"/>
      <c r="AG74" s="3"/>
      <c r="AH74" s="3"/>
      <c r="AI74" s="3"/>
      <c r="AJ74" s="22"/>
      <c r="AK74" s="4"/>
      <c r="AO74" s="20"/>
      <c r="AQ74" s="4"/>
      <c r="AT74" s="64"/>
    </row>
    <row r="75" spans="1:48" ht="7.5" customHeight="1" x14ac:dyDescent="0.15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Z75" s="21"/>
      <c r="AA75" s="3"/>
      <c r="AB75" s="3"/>
      <c r="AC75" s="3"/>
      <c r="AD75" s="22"/>
      <c r="AE75" s="4"/>
      <c r="AF75" s="21"/>
      <c r="AG75" s="3"/>
      <c r="AH75" s="3"/>
      <c r="AI75" s="3"/>
      <c r="AJ75" s="22"/>
      <c r="AK75" s="4"/>
      <c r="AO75" s="20"/>
      <c r="AQ75" s="4"/>
      <c r="AT75" s="64"/>
    </row>
    <row r="76" spans="1:48" x14ac:dyDescent="0.15">
      <c r="A76" s="60"/>
      <c r="B76" s="60"/>
      <c r="C76" s="60" t="s">
        <v>15</v>
      </c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Z76" s="21"/>
      <c r="AA76" s="3"/>
      <c r="AB76" s="3"/>
      <c r="AC76" s="3"/>
      <c r="AD76" s="22"/>
      <c r="AE76" s="4"/>
      <c r="AF76" s="21"/>
      <c r="AG76" s="3"/>
      <c r="AH76" s="3"/>
      <c r="AI76" s="3"/>
      <c r="AJ76" s="22"/>
      <c r="AK76" s="4"/>
      <c r="AO76" s="20"/>
      <c r="AQ76" s="4"/>
      <c r="AT76" s="64"/>
    </row>
    <row r="77" spans="1:48" x14ac:dyDescent="0.15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Z77" s="21"/>
      <c r="AA77" s="3"/>
      <c r="AB77" s="3"/>
      <c r="AC77" s="3"/>
      <c r="AD77" s="22"/>
      <c r="AE77" s="4"/>
      <c r="AF77" s="21"/>
      <c r="AG77" s="3"/>
      <c r="AH77" s="3"/>
      <c r="AI77" s="3"/>
      <c r="AJ77" s="22"/>
      <c r="AK77" s="4"/>
      <c r="AO77" s="20"/>
      <c r="AQ77" s="4"/>
      <c r="AT77" s="64"/>
    </row>
    <row r="78" spans="1:48" x14ac:dyDescent="0.15">
      <c r="A78" s="60"/>
      <c r="B78" s="60"/>
      <c r="C78" s="198" t="str">
        <f>$C$38</f>
        <v>２０２６年０５月　　日</v>
      </c>
      <c r="D78" s="198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Z78" s="21"/>
      <c r="AA78" s="3"/>
      <c r="AB78" s="3"/>
      <c r="AC78" s="3"/>
      <c r="AD78" s="22"/>
      <c r="AE78" s="4"/>
      <c r="AF78" s="21"/>
      <c r="AG78" s="3"/>
      <c r="AH78" s="3"/>
      <c r="AI78" s="3"/>
      <c r="AJ78" s="22"/>
      <c r="AK78" s="4"/>
      <c r="AO78" s="20"/>
      <c r="AQ78" s="4"/>
      <c r="AT78" s="64"/>
    </row>
    <row r="79" spans="1:48" ht="22.5" customHeight="1" x14ac:dyDescent="0.15">
      <c r="A79" s="60"/>
      <c r="B79" s="60"/>
      <c r="C79" s="60"/>
      <c r="D79" s="60"/>
      <c r="E79" s="60"/>
      <c r="F79" s="172">
        <f>$F$39</f>
        <v>0</v>
      </c>
      <c r="G79" s="172"/>
      <c r="H79" s="173" t="str">
        <f>$H$39</f>
        <v>高等学校</v>
      </c>
      <c r="I79" s="173"/>
      <c r="J79" s="173"/>
      <c r="K79" s="173"/>
      <c r="L79" s="60"/>
      <c r="M79" s="60"/>
      <c r="N79" s="60"/>
      <c r="O79" s="60"/>
      <c r="P79" s="60"/>
      <c r="Q79" s="60"/>
      <c r="R79" s="60"/>
      <c r="S79" s="60"/>
      <c r="T79" s="60"/>
      <c r="U79" s="60"/>
      <c r="Z79" s="21"/>
      <c r="AA79" s="3"/>
      <c r="AB79" s="3"/>
      <c r="AC79" s="3"/>
      <c r="AD79" s="22"/>
      <c r="AE79" s="4"/>
      <c r="AF79" s="21"/>
      <c r="AG79" s="3"/>
      <c r="AH79" s="3"/>
      <c r="AI79" s="3"/>
      <c r="AJ79" s="22"/>
      <c r="AK79" s="4"/>
      <c r="AO79" s="20"/>
      <c r="AQ79" s="4"/>
      <c r="AT79" s="64"/>
    </row>
    <row r="80" spans="1:48" ht="22.5" customHeight="1" x14ac:dyDescent="0.15">
      <c r="A80" s="60"/>
      <c r="B80" s="60"/>
      <c r="C80" s="60"/>
      <c r="D80" s="60"/>
      <c r="E80" s="60"/>
      <c r="F80" s="60"/>
      <c r="G80" s="79" t="s">
        <v>17</v>
      </c>
      <c r="H80" s="179">
        <f>$H$40</f>
        <v>0</v>
      </c>
      <c r="I80" s="179"/>
      <c r="J80" s="179"/>
      <c r="K80" s="179"/>
      <c r="L80" s="179"/>
      <c r="M80" s="179"/>
      <c r="N80" s="179"/>
      <c r="O80" s="80" t="s">
        <v>14</v>
      </c>
      <c r="P80" s="80"/>
      <c r="Q80" s="80"/>
      <c r="R80" s="80"/>
      <c r="S80" s="80"/>
      <c r="T80" s="80"/>
      <c r="U80" s="60"/>
      <c r="Z80" s="21"/>
      <c r="AA80" s="3"/>
      <c r="AB80" s="3"/>
      <c r="AC80" s="3"/>
      <c r="AD80" s="22"/>
      <c r="AE80" s="4"/>
      <c r="AF80" s="21"/>
      <c r="AG80" s="3"/>
      <c r="AH80" s="3"/>
      <c r="AI80" s="3"/>
      <c r="AJ80" s="22"/>
      <c r="AK80" s="4"/>
      <c r="AO80" s="20"/>
      <c r="AQ80" s="4"/>
      <c r="AT80" s="64"/>
    </row>
    <row r="81" spans="1:48" ht="32.25" customHeight="1" x14ac:dyDescent="0.15">
      <c r="A81" s="174" t="str">
        <f>A1</f>
        <v>春季置賜スプリント記録会　参加申込書（個人種目）</v>
      </c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Z81" s="21"/>
      <c r="AA81" s="3"/>
      <c r="AB81" s="3"/>
      <c r="AC81" s="3"/>
      <c r="AD81" s="22"/>
      <c r="AE81" s="4"/>
      <c r="AF81" s="21"/>
      <c r="AG81" s="3"/>
      <c r="AH81" s="3"/>
      <c r="AI81" s="3"/>
      <c r="AJ81" s="22"/>
      <c r="AK81" s="4"/>
      <c r="AO81" s="20"/>
      <c r="AQ81" s="4"/>
      <c r="AT81" s="64"/>
    </row>
    <row r="82" spans="1:48" ht="7.5" customHeight="1" x14ac:dyDescent="0.15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Z82" s="21"/>
      <c r="AA82" s="3"/>
      <c r="AB82" s="3"/>
      <c r="AC82" s="3"/>
      <c r="AD82" s="22"/>
      <c r="AE82" s="4"/>
      <c r="AF82" s="21"/>
      <c r="AG82" s="3"/>
      <c r="AH82" s="3"/>
      <c r="AI82" s="3"/>
      <c r="AJ82" s="22"/>
      <c r="AK82" s="4"/>
      <c r="AO82" s="20"/>
      <c r="AQ82" s="4"/>
      <c r="AT82" s="64"/>
    </row>
    <row r="83" spans="1:48" ht="22.5" customHeight="1" x14ac:dyDescent="0.15">
      <c r="A83" s="134" t="s">
        <v>0</v>
      </c>
      <c r="B83" s="135"/>
      <c r="C83" s="190">
        <f>C3</f>
        <v>0</v>
      </c>
      <c r="D83" s="191"/>
      <c r="E83" s="191"/>
      <c r="F83" s="191"/>
      <c r="G83" s="191"/>
      <c r="H83" s="191"/>
      <c r="I83" s="191"/>
      <c r="J83" s="192"/>
      <c r="K83" s="134" t="s">
        <v>12</v>
      </c>
      <c r="L83" s="135"/>
      <c r="M83" s="135"/>
      <c r="N83" s="135"/>
      <c r="O83" s="136"/>
      <c r="P83" s="154">
        <f>$P$3</f>
        <v>0</v>
      </c>
      <c r="Q83" s="155"/>
      <c r="R83" s="155"/>
      <c r="S83" s="155"/>
      <c r="T83" s="155"/>
      <c r="U83" s="156"/>
      <c r="Z83" s="21"/>
      <c r="AA83" s="3"/>
      <c r="AB83" s="3"/>
      <c r="AC83" s="3"/>
      <c r="AD83" s="22"/>
      <c r="AE83" s="4"/>
      <c r="AF83" s="21"/>
      <c r="AG83" s="3"/>
      <c r="AH83" s="3"/>
      <c r="AI83" s="3"/>
      <c r="AJ83" s="22"/>
      <c r="AK83" s="4"/>
      <c r="AO83" s="20"/>
      <c r="AQ83" s="4"/>
      <c r="AT83" s="64"/>
    </row>
    <row r="84" spans="1:48" ht="22.5" customHeight="1" x14ac:dyDescent="0.15">
      <c r="A84" s="157" t="s">
        <v>1106</v>
      </c>
      <c r="B84" s="185"/>
      <c r="C84" s="193">
        <f>C4</f>
        <v>0</v>
      </c>
      <c r="D84" s="194"/>
      <c r="E84" s="194"/>
      <c r="F84" s="194"/>
      <c r="G84" s="194"/>
      <c r="H84" s="194"/>
      <c r="I84" s="194"/>
      <c r="J84" s="195"/>
      <c r="K84" s="157" t="s">
        <v>16</v>
      </c>
      <c r="L84" s="158"/>
      <c r="M84" s="158"/>
      <c r="N84" s="158"/>
      <c r="O84" s="159"/>
      <c r="P84" s="151">
        <f>$P$4</f>
        <v>0</v>
      </c>
      <c r="Q84" s="152"/>
      <c r="R84" s="152"/>
      <c r="S84" s="152"/>
      <c r="T84" s="152"/>
      <c r="U84" s="153"/>
      <c r="Z84" s="21"/>
      <c r="AA84" s="3"/>
      <c r="AB84" s="3"/>
      <c r="AC84" s="3"/>
      <c r="AD84" s="22"/>
      <c r="AE84" s="4"/>
      <c r="AF84" s="21"/>
      <c r="AG84" s="3"/>
      <c r="AH84" s="3"/>
      <c r="AI84" s="3"/>
      <c r="AJ84" s="22"/>
      <c r="AK84" s="4"/>
      <c r="AO84" s="20"/>
      <c r="AQ84" s="4"/>
      <c r="AT84" s="64"/>
    </row>
    <row r="85" spans="1:48" ht="17.25" customHeight="1" x14ac:dyDescent="0.15">
      <c r="A85" s="170"/>
      <c r="B85" s="146" t="s">
        <v>1</v>
      </c>
      <c r="C85" s="146" t="s">
        <v>2</v>
      </c>
      <c r="D85" s="146"/>
      <c r="E85" s="146" t="s">
        <v>3</v>
      </c>
      <c r="F85" s="146" t="s">
        <v>4</v>
      </c>
      <c r="G85" s="166" t="s">
        <v>1168</v>
      </c>
      <c r="H85" s="167"/>
      <c r="I85" s="166" t="s">
        <v>1169</v>
      </c>
      <c r="J85" s="167"/>
      <c r="K85" s="145" t="s">
        <v>1170</v>
      </c>
      <c r="L85" s="146"/>
      <c r="M85" s="146"/>
      <c r="N85" s="146"/>
      <c r="O85" s="146"/>
      <c r="P85" s="145" t="s">
        <v>1171</v>
      </c>
      <c r="Q85" s="146"/>
      <c r="R85" s="146"/>
      <c r="S85" s="146"/>
      <c r="T85" s="146"/>
      <c r="U85" s="160" t="s">
        <v>6</v>
      </c>
      <c r="Z85" s="21"/>
      <c r="AA85" s="3"/>
      <c r="AB85" s="3"/>
      <c r="AC85" s="3"/>
      <c r="AD85" s="22"/>
      <c r="AE85" s="4"/>
      <c r="AF85" s="21"/>
      <c r="AG85" s="3"/>
      <c r="AH85" s="3"/>
      <c r="AI85" s="3"/>
      <c r="AJ85" s="22"/>
      <c r="AK85" s="4"/>
      <c r="AO85" s="20"/>
      <c r="AQ85" s="4"/>
      <c r="AT85" s="64"/>
    </row>
    <row r="86" spans="1:48" ht="17.25" customHeight="1" thickBot="1" x14ac:dyDescent="0.2">
      <c r="A86" s="171"/>
      <c r="B86" s="147"/>
      <c r="C86" s="72" t="s">
        <v>11</v>
      </c>
      <c r="D86" s="72" t="s">
        <v>10</v>
      </c>
      <c r="E86" s="147"/>
      <c r="F86" s="147"/>
      <c r="G86" s="168"/>
      <c r="H86" s="169"/>
      <c r="I86" s="168"/>
      <c r="J86" s="169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61"/>
      <c r="Z86" s="21"/>
      <c r="AA86" s="3"/>
      <c r="AB86" s="3"/>
      <c r="AC86" s="3"/>
      <c r="AD86" s="22"/>
      <c r="AE86" s="4"/>
      <c r="AF86" s="21"/>
      <c r="AG86" s="3"/>
      <c r="AH86" s="3"/>
      <c r="AI86" s="3"/>
      <c r="AJ86" s="22"/>
      <c r="AK86" s="4"/>
      <c r="AO86" s="20"/>
      <c r="AQ86" s="4"/>
      <c r="AT86" s="64"/>
    </row>
    <row r="87" spans="1:48" ht="22.5" customHeight="1" thickTop="1" x14ac:dyDescent="0.15">
      <c r="A87" s="73">
        <v>51</v>
      </c>
      <c r="B87" s="12"/>
      <c r="C87" s="12"/>
      <c r="D87" s="12"/>
      <c r="E87" s="10"/>
      <c r="F87" s="12"/>
      <c r="G87" s="177"/>
      <c r="H87" s="178"/>
      <c r="I87" s="202"/>
      <c r="J87" s="203"/>
      <c r="K87" s="148"/>
      <c r="L87" s="149"/>
      <c r="M87" s="149"/>
      <c r="N87" s="149"/>
      <c r="O87" s="150"/>
      <c r="P87" s="148"/>
      <c r="Q87" s="149"/>
      <c r="R87" s="149"/>
      <c r="S87" s="149"/>
      <c r="T87" s="150"/>
      <c r="U87" s="11"/>
      <c r="Y87" s="4" t="str">
        <f t="shared" ref="Y87:Y111" si="30">IF(ISBLANK(B87),"",VLOOKUP(CONCATENATE($AO$4,F87),$Y$202:$Z$211,2,FALSE)+B87*100)</f>
        <v/>
      </c>
      <c r="Z87" s="21" t="str">
        <f t="shared" ref="Z87:Z111" si="31">IF(ISBLANK(G87),"",G87)</f>
        <v/>
      </c>
      <c r="AA87" s="3" t="str">
        <f>IF($Z87="","",VLOOKUP($Z87,'(種目・作業用)'!$A$2:$D$11,2,FALSE))</f>
        <v/>
      </c>
      <c r="AB87" s="3" t="str">
        <f>IF($Z87="","",VLOOKUP($Z87,'(種目・作業用)'!$A$2:$D$11,3,FALSE))</f>
        <v/>
      </c>
      <c r="AC87" s="3" t="str">
        <f>IF($Z87="","",VLOOKUP($Z87,'(種目・作業用)'!$A$2:$D$11,4,FALSE))</f>
        <v/>
      </c>
      <c r="AD87" s="22" t="str">
        <f t="shared" ref="AD87:AD111" si="32">IF(K87="","",K87)</f>
        <v/>
      </c>
      <c r="AE87" s="4" t="str">
        <f t="shared" ref="AE87:AE135" si="33">IF(AD87="000",AC87,CONCATENATE(AC87," ",AD87))</f>
        <v xml:space="preserve"> </v>
      </c>
      <c r="AF87" s="21" t="str">
        <f t="shared" ref="AF87:AF111" si="34">IF(ISBLANK(I87),"",I87)</f>
        <v/>
      </c>
      <c r="AG87" s="3" t="str">
        <f>IF($AF87="","",VLOOKUP($AF87,'(種目・作業用)'!$A$2:$D$11,2,FALSE))</f>
        <v/>
      </c>
      <c r="AH87" s="3" t="str">
        <f>IF($AF87="","",VLOOKUP($AF87,'(種目・作業用)'!$A$2:$D$11,3,FALSE))</f>
        <v/>
      </c>
      <c r="AI87" s="3" t="str">
        <f>IF($AF87="","",VLOOKUP($AF87,'(種目・作業用)'!$A$2:$D$11,4,FALSE))</f>
        <v/>
      </c>
      <c r="AJ87" s="22" t="str">
        <f t="shared" ref="AJ87:AJ111" si="35">IF(P87="","",P87)</f>
        <v/>
      </c>
      <c r="AK87" s="4" t="str">
        <f t="shared" ref="AK87:AK135" si="36">IF(AJ87="000",AI87,CONCATENATE(AI87," ",AJ87))</f>
        <v xml:space="preserve"> </v>
      </c>
      <c r="AL87" s="4" t="str">
        <f t="shared" ref="AL87:AL111" si="37">IF(ISBLANK(B87),"",B87)</f>
        <v/>
      </c>
      <c r="AM87" s="4" t="str">
        <f t="shared" ref="AM87:AM111" si="38">IF(ISNUMBER(AL87),IF(ISBLANK(E87),AV87,CONCATENATE(AV87,"(",E87,")")),"")</f>
        <v/>
      </c>
      <c r="AN87" s="4" t="str">
        <f t="shared" ref="AN87:AN111" si="39">IF(ISNUMBER(AL87),D87,"")</f>
        <v/>
      </c>
      <c r="AO87" s="5" t="str">
        <f>IF(ISNUMBER(AL87),VLOOKUP(AT87,$AT$201:$AU$249,2,FALSE),"")</f>
        <v/>
      </c>
      <c r="AP87" s="4" t="str">
        <f t="shared" ref="AP87:AP111" si="40">IF(ISNUMBER(AL87),$AP$4,"")</f>
        <v/>
      </c>
      <c r="AQ87" s="4" t="str">
        <f t="shared" ref="AQ87:AQ111" si="41">IF(ISBLANK(F87),"",IF(F87="男",1,2))</f>
        <v/>
      </c>
      <c r="AR87" s="4"/>
      <c r="AS87" s="4" t="str">
        <f t="shared" ref="AS87:AS111" si="42">IF(ISNUMBER(AL87),$AN$4,"")</f>
        <v/>
      </c>
      <c r="AT87" s="64" t="e">
        <f t="shared" ref="AT87:AT111" si="43">VLOOKUP($AN$4,$B$202:$D$548,2,FALSE)</f>
        <v>#N/A</v>
      </c>
      <c r="AV87" s="14" t="str">
        <f t="shared" ref="AV87:AV111" si="44">IF(LEN(C87)&gt;6,SUBSTITUTE(C87,"　",""),IF(LEN(C87)=6,C87,IF(LEN(C87)=5,CONCATENATE(C87,"　"),IF(LEN(C87)=4,CONCATENATE(SUBSTITUTE(C87,"　","　　"),"　"),CONCATENATE(SUBSTITUTE(C87,"　","　　　"),"　")))))</f>
        <v>　</v>
      </c>
    </row>
    <row r="88" spans="1:48" ht="22.5" customHeight="1" x14ac:dyDescent="0.15">
      <c r="A88" s="74">
        <v>52</v>
      </c>
      <c r="B88" s="12"/>
      <c r="C88" s="12"/>
      <c r="D88" s="12"/>
      <c r="E88" s="10"/>
      <c r="F88" s="12"/>
      <c r="G88" s="162"/>
      <c r="H88" s="163"/>
      <c r="I88" s="162"/>
      <c r="J88" s="163"/>
      <c r="K88" s="139"/>
      <c r="L88" s="140"/>
      <c r="M88" s="140"/>
      <c r="N88" s="140"/>
      <c r="O88" s="141"/>
      <c r="P88" s="139"/>
      <c r="Q88" s="140"/>
      <c r="R88" s="140"/>
      <c r="S88" s="140"/>
      <c r="T88" s="141"/>
      <c r="U88" s="13"/>
      <c r="Y88" s="4" t="str">
        <f t="shared" si="30"/>
        <v/>
      </c>
      <c r="Z88" s="21" t="str">
        <f t="shared" si="31"/>
        <v/>
      </c>
      <c r="AA88" s="3" t="str">
        <f>IF($Z88="","",VLOOKUP($Z88,'(種目・作業用)'!$A$2:$D$11,2,FALSE))</f>
        <v/>
      </c>
      <c r="AB88" s="3" t="str">
        <f>IF($Z88="","",VLOOKUP($Z88,'(種目・作業用)'!$A$2:$D$11,3,FALSE))</f>
        <v/>
      </c>
      <c r="AC88" s="3" t="str">
        <f>IF($Z88="","",VLOOKUP($Z88,'(種目・作業用)'!$A$2:$D$11,4,FALSE))</f>
        <v/>
      </c>
      <c r="AD88" s="22" t="str">
        <f t="shared" si="32"/>
        <v/>
      </c>
      <c r="AE88" s="4" t="str">
        <f t="shared" si="33"/>
        <v xml:space="preserve"> </v>
      </c>
      <c r="AF88" s="21" t="str">
        <f t="shared" si="34"/>
        <v/>
      </c>
      <c r="AG88" s="3" t="str">
        <f>IF($AF88="","",VLOOKUP($AF88,'(種目・作業用)'!$A$2:$D$11,2,FALSE))</f>
        <v/>
      </c>
      <c r="AH88" s="3" t="str">
        <f>IF($AF88="","",VLOOKUP($AF88,'(種目・作業用)'!$A$2:$D$11,3,FALSE))</f>
        <v/>
      </c>
      <c r="AI88" s="3" t="str">
        <f>IF($AF88="","",VLOOKUP($AF88,'(種目・作業用)'!$A$2:$D$11,4,FALSE))</f>
        <v/>
      </c>
      <c r="AJ88" s="22" t="str">
        <f t="shared" si="35"/>
        <v/>
      </c>
      <c r="AK88" s="4" t="str">
        <f t="shared" si="36"/>
        <v xml:space="preserve"> </v>
      </c>
      <c r="AL88" s="4" t="str">
        <f t="shared" si="37"/>
        <v/>
      </c>
      <c r="AM88" s="4" t="str">
        <f t="shared" si="38"/>
        <v/>
      </c>
      <c r="AN88" s="4" t="str">
        <f t="shared" si="39"/>
        <v/>
      </c>
      <c r="AO88" s="5" t="str">
        <f t="shared" ref="AO88:AO111" si="45">IF(ISNUMBER(AL88),VLOOKUP(AT88,$AT$201:$AU$249,2,FALSE),"")</f>
        <v/>
      </c>
      <c r="AP88" s="4" t="str">
        <f t="shared" si="40"/>
        <v/>
      </c>
      <c r="AQ88" s="4" t="str">
        <f t="shared" si="41"/>
        <v/>
      </c>
      <c r="AR88" s="4"/>
      <c r="AS88" s="4" t="str">
        <f t="shared" si="42"/>
        <v/>
      </c>
      <c r="AT88" s="64" t="e">
        <f t="shared" si="43"/>
        <v>#N/A</v>
      </c>
      <c r="AV88" s="14" t="str">
        <f t="shared" si="44"/>
        <v>　</v>
      </c>
    </row>
    <row r="89" spans="1:48" ht="22.5" customHeight="1" x14ac:dyDescent="0.15">
      <c r="A89" s="74">
        <v>53</v>
      </c>
      <c r="B89" s="12"/>
      <c r="C89" s="12"/>
      <c r="D89" s="12"/>
      <c r="E89" s="10"/>
      <c r="F89" s="12"/>
      <c r="G89" s="162"/>
      <c r="H89" s="163"/>
      <c r="I89" s="162"/>
      <c r="J89" s="163"/>
      <c r="K89" s="139"/>
      <c r="L89" s="140"/>
      <c r="M89" s="140"/>
      <c r="N89" s="140"/>
      <c r="O89" s="141"/>
      <c r="P89" s="139"/>
      <c r="Q89" s="140"/>
      <c r="R89" s="140"/>
      <c r="S89" s="140"/>
      <c r="T89" s="141"/>
      <c r="U89" s="13"/>
      <c r="Y89" s="4" t="str">
        <f t="shared" si="30"/>
        <v/>
      </c>
      <c r="Z89" s="21" t="str">
        <f t="shared" si="31"/>
        <v/>
      </c>
      <c r="AA89" s="3" t="str">
        <f>IF($Z89="","",VLOOKUP($Z89,'(種目・作業用)'!$A$2:$D$11,2,FALSE))</f>
        <v/>
      </c>
      <c r="AB89" s="3" t="str">
        <f>IF($Z89="","",VLOOKUP($Z89,'(種目・作業用)'!$A$2:$D$11,3,FALSE))</f>
        <v/>
      </c>
      <c r="AC89" s="3" t="str">
        <f>IF($Z89="","",VLOOKUP($Z89,'(種目・作業用)'!$A$2:$D$11,4,FALSE))</f>
        <v/>
      </c>
      <c r="AD89" s="22" t="str">
        <f t="shared" si="32"/>
        <v/>
      </c>
      <c r="AE89" s="4" t="str">
        <f t="shared" si="33"/>
        <v xml:space="preserve"> </v>
      </c>
      <c r="AF89" s="21" t="str">
        <f t="shared" si="34"/>
        <v/>
      </c>
      <c r="AG89" s="3" t="str">
        <f>IF($AF89="","",VLOOKUP($AF89,'(種目・作業用)'!$A$2:$D$11,2,FALSE))</f>
        <v/>
      </c>
      <c r="AH89" s="3" t="str">
        <f>IF($AF89="","",VLOOKUP($AF89,'(種目・作業用)'!$A$2:$D$11,3,FALSE))</f>
        <v/>
      </c>
      <c r="AI89" s="3" t="str">
        <f>IF($AF89="","",VLOOKUP($AF89,'(種目・作業用)'!$A$2:$D$11,4,FALSE))</f>
        <v/>
      </c>
      <c r="AJ89" s="22" t="str">
        <f t="shared" si="35"/>
        <v/>
      </c>
      <c r="AK89" s="4" t="str">
        <f t="shared" si="36"/>
        <v xml:space="preserve"> </v>
      </c>
      <c r="AL89" s="4" t="str">
        <f t="shared" si="37"/>
        <v/>
      </c>
      <c r="AM89" s="4" t="str">
        <f t="shared" si="38"/>
        <v/>
      </c>
      <c r="AN89" s="4" t="str">
        <f t="shared" si="39"/>
        <v/>
      </c>
      <c r="AO89" s="5" t="str">
        <f t="shared" si="45"/>
        <v/>
      </c>
      <c r="AP89" s="4" t="str">
        <f t="shared" si="40"/>
        <v/>
      </c>
      <c r="AQ89" s="4" t="str">
        <f t="shared" si="41"/>
        <v/>
      </c>
      <c r="AR89" s="4"/>
      <c r="AS89" s="4" t="str">
        <f t="shared" si="42"/>
        <v/>
      </c>
      <c r="AT89" s="64" t="e">
        <f t="shared" si="43"/>
        <v>#N/A</v>
      </c>
      <c r="AV89" s="14" t="str">
        <f t="shared" si="44"/>
        <v>　</v>
      </c>
    </row>
    <row r="90" spans="1:48" ht="22.5" customHeight="1" x14ac:dyDescent="0.15">
      <c r="A90" s="74">
        <v>54</v>
      </c>
      <c r="B90" s="12"/>
      <c r="C90" s="12"/>
      <c r="D90" s="12"/>
      <c r="E90" s="10"/>
      <c r="F90" s="12"/>
      <c r="G90" s="162"/>
      <c r="H90" s="163"/>
      <c r="I90" s="162"/>
      <c r="J90" s="163"/>
      <c r="K90" s="139"/>
      <c r="L90" s="140"/>
      <c r="M90" s="140"/>
      <c r="N90" s="140"/>
      <c r="O90" s="141"/>
      <c r="P90" s="139"/>
      <c r="Q90" s="140"/>
      <c r="R90" s="140"/>
      <c r="S90" s="140"/>
      <c r="T90" s="141"/>
      <c r="U90" s="13"/>
      <c r="Y90" s="4" t="str">
        <f t="shared" si="30"/>
        <v/>
      </c>
      <c r="Z90" s="21" t="str">
        <f t="shared" si="31"/>
        <v/>
      </c>
      <c r="AA90" s="3" t="str">
        <f>IF($Z90="","",VLOOKUP($Z90,'(種目・作業用)'!$A$2:$D$11,2,FALSE))</f>
        <v/>
      </c>
      <c r="AB90" s="3" t="str">
        <f>IF($Z90="","",VLOOKUP($Z90,'(種目・作業用)'!$A$2:$D$11,3,FALSE))</f>
        <v/>
      </c>
      <c r="AC90" s="3" t="str">
        <f>IF($Z90="","",VLOOKUP($Z90,'(種目・作業用)'!$A$2:$D$11,4,FALSE))</f>
        <v/>
      </c>
      <c r="AD90" s="22" t="str">
        <f t="shared" si="32"/>
        <v/>
      </c>
      <c r="AE90" s="4" t="str">
        <f t="shared" si="33"/>
        <v xml:space="preserve"> </v>
      </c>
      <c r="AF90" s="21" t="str">
        <f t="shared" si="34"/>
        <v/>
      </c>
      <c r="AG90" s="3" t="str">
        <f>IF($AF90="","",VLOOKUP($AF90,'(種目・作業用)'!$A$2:$D$11,2,FALSE))</f>
        <v/>
      </c>
      <c r="AH90" s="3" t="str">
        <f>IF($AF90="","",VLOOKUP($AF90,'(種目・作業用)'!$A$2:$D$11,3,FALSE))</f>
        <v/>
      </c>
      <c r="AI90" s="3" t="str">
        <f>IF($AF90="","",VLOOKUP($AF90,'(種目・作業用)'!$A$2:$D$11,4,FALSE))</f>
        <v/>
      </c>
      <c r="AJ90" s="22" t="str">
        <f t="shared" si="35"/>
        <v/>
      </c>
      <c r="AK90" s="4" t="str">
        <f t="shared" si="36"/>
        <v xml:space="preserve"> </v>
      </c>
      <c r="AL90" s="4" t="str">
        <f t="shared" si="37"/>
        <v/>
      </c>
      <c r="AM90" s="4" t="str">
        <f t="shared" si="38"/>
        <v/>
      </c>
      <c r="AN90" s="4" t="str">
        <f t="shared" si="39"/>
        <v/>
      </c>
      <c r="AO90" s="5" t="str">
        <f t="shared" si="45"/>
        <v/>
      </c>
      <c r="AP90" s="4" t="str">
        <f t="shared" si="40"/>
        <v/>
      </c>
      <c r="AQ90" s="4" t="str">
        <f t="shared" si="41"/>
        <v/>
      </c>
      <c r="AR90" s="4"/>
      <c r="AS90" s="4" t="str">
        <f t="shared" si="42"/>
        <v/>
      </c>
      <c r="AT90" s="64" t="e">
        <f t="shared" si="43"/>
        <v>#N/A</v>
      </c>
      <c r="AV90" s="14" t="str">
        <f t="shared" si="44"/>
        <v>　</v>
      </c>
    </row>
    <row r="91" spans="1:48" ht="22.5" customHeight="1" x14ac:dyDescent="0.15">
      <c r="A91" s="74">
        <v>55</v>
      </c>
      <c r="B91" s="12"/>
      <c r="C91" s="12"/>
      <c r="D91" s="12"/>
      <c r="E91" s="10"/>
      <c r="F91" s="12"/>
      <c r="G91" s="162"/>
      <c r="H91" s="163"/>
      <c r="I91" s="162"/>
      <c r="J91" s="163"/>
      <c r="K91" s="139"/>
      <c r="L91" s="140"/>
      <c r="M91" s="140"/>
      <c r="N91" s="140"/>
      <c r="O91" s="141"/>
      <c r="P91" s="139"/>
      <c r="Q91" s="140"/>
      <c r="R91" s="140"/>
      <c r="S91" s="140"/>
      <c r="T91" s="141"/>
      <c r="U91" s="13"/>
      <c r="Y91" s="4" t="str">
        <f t="shared" si="30"/>
        <v/>
      </c>
      <c r="Z91" s="21" t="str">
        <f t="shared" si="31"/>
        <v/>
      </c>
      <c r="AA91" s="3" t="str">
        <f>IF($Z91="","",VLOOKUP($Z91,'(種目・作業用)'!$A$2:$D$11,2,FALSE))</f>
        <v/>
      </c>
      <c r="AB91" s="3" t="str">
        <f>IF($Z91="","",VLOOKUP($Z91,'(種目・作業用)'!$A$2:$D$11,3,FALSE))</f>
        <v/>
      </c>
      <c r="AC91" s="3" t="str">
        <f>IF($Z91="","",VLOOKUP($Z91,'(種目・作業用)'!$A$2:$D$11,4,FALSE))</f>
        <v/>
      </c>
      <c r="AD91" s="22" t="str">
        <f t="shared" si="32"/>
        <v/>
      </c>
      <c r="AE91" s="4" t="str">
        <f t="shared" si="33"/>
        <v xml:space="preserve"> </v>
      </c>
      <c r="AF91" s="21" t="str">
        <f t="shared" si="34"/>
        <v/>
      </c>
      <c r="AG91" s="3" t="str">
        <f>IF($AF91="","",VLOOKUP($AF91,'(種目・作業用)'!$A$2:$D$11,2,FALSE))</f>
        <v/>
      </c>
      <c r="AH91" s="3" t="str">
        <f>IF($AF91="","",VLOOKUP($AF91,'(種目・作業用)'!$A$2:$D$11,3,FALSE))</f>
        <v/>
      </c>
      <c r="AI91" s="3" t="str">
        <f>IF($AF91="","",VLOOKUP($AF91,'(種目・作業用)'!$A$2:$D$11,4,FALSE))</f>
        <v/>
      </c>
      <c r="AJ91" s="22" t="str">
        <f t="shared" si="35"/>
        <v/>
      </c>
      <c r="AK91" s="4" t="str">
        <f t="shared" si="36"/>
        <v xml:space="preserve"> </v>
      </c>
      <c r="AL91" s="4" t="str">
        <f t="shared" si="37"/>
        <v/>
      </c>
      <c r="AM91" s="4" t="str">
        <f t="shared" si="38"/>
        <v/>
      </c>
      <c r="AN91" s="4" t="str">
        <f t="shared" si="39"/>
        <v/>
      </c>
      <c r="AO91" s="5" t="str">
        <f t="shared" si="45"/>
        <v/>
      </c>
      <c r="AP91" s="4" t="str">
        <f t="shared" si="40"/>
        <v/>
      </c>
      <c r="AQ91" s="4" t="str">
        <f t="shared" si="41"/>
        <v/>
      </c>
      <c r="AR91" s="4"/>
      <c r="AS91" s="4" t="str">
        <f t="shared" si="42"/>
        <v/>
      </c>
      <c r="AT91" s="64" t="e">
        <f t="shared" si="43"/>
        <v>#N/A</v>
      </c>
      <c r="AV91" s="14" t="str">
        <f t="shared" si="44"/>
        <v>　</v>
      </c>
    </row>
    <row r="92" spans="1:48" ht="22.5" customHeight="1" x14ac:dyDescent="0.15">
      <c r="A92" s="74">
        <v>56</v>
      </c>
      <c r="B92" s="12"/>
      <c r="C92" s="12"/>
      <c r="D92" s="12"/>
      <c r="E92" s="10"/>
      <c r="F92" s="12"/>
      <c r="G92" s="162"/>
      <c r="H92" s="163"/>
      <c r="I92" s="162"/>
      <c r="J92" s="163"/>
      <c r="K92" s="139"/>
      <c r="L92" s="140"/>
      <c r="M92" s="140"/>
      <c r="N92" s="140"/>
      <c r="O92" s="141"/>
      <c r="P92" s="139"/>
      <c r="Q92" s="140"/>
      <c r="R92" s="140"/>
      <c r="S92" s="140"/>
      <c r="T92" s="141"/>
      <c r="U92" s="13"/>
      <c r="Y92" s="4" t="str">
        <f t="shared" si="30"/>
        <v/>
      </c>
      <c r="Z92" s="21" t="str">
        <f t="shared" si="31"/>
        <v/>
      </c>
      <c r="AA92" s="3" t="str">
        <f>IF($Z92="","",VLOOKUP($Z92,'(種目・作業用)'!$A$2:$D$11,2,FALSE))</f>
        <v/>
      </c>
      <c r="AB92" s="3" t="str">
        <f>IF($Z92="","",VLOOKUP($Z92,'(種目・作業用)'!$A$2:$D$11,3,FALSE))</f>
        <v/>
      </c>
      <c r="AC92" s="3" t="str">
        <f>IF($Z92="","",VLOOKUP($Z92,'(種目・作業用)'!$A$2:$D$11,4,FALSE))</f>
        <v/>
      </c>
      <c r="AD92" s="22" t="str">
        <f t="shared" si="32"/>
        <v/>
      </c>
      <c r="AE92" s="4" t="str">
        <f t="shared" si="33"/>
        <v xml:space="preserve"> </v>
      </c>
      <c r="AF92" s="21" t="str">
        <f t="shared" si="34"/>
        <v/>
      </c>
      <c r="AG92" s="3" t="str">
        <f>IF($AF92="","",VLOOKUP($AF92,'(種目・作業用)'!$A$2:$D$11,2,FALSE))</f>
        <v/>
      </c>
      <c r="AH92" s="3" t="str">
        <f>IF($AF92="","",VLOOKUP($AF92,'(種目・作業用)'!$A$2:$D$11,3,FALSE))</f>
        <v/>
      </c>
      <c r="AI92" s="3" t="str">
        <f>IF($AF92="","",VLOOKUP($AF92,'(種目・作業用)'!$A$2:$D$11,4,FALSE))</f>
        <v/>
      </c>
      <c r="AJ92" s="22" t="str">
        <f t="shared" si="35"/>
        <v/>
      </c>
      <c r="AK92" s="4" t="str">
        <f t="shared" si="36"/>
        <v xml:space="preserve"> </v>
      </c>
      <c r="AL92" s="4" t="str">
        <f t="shared" si="37"/>
        <v/>
      </c>
      <c r="AM92" s="4" t="str">
        <f t="shared" si="38"/>
        <v/>
      </c>
      <c r="AN92" s="4" t="str">
        <f t="shared" si="39"/>
        <v/>
      </c>
      <c r="AO92" s="5" t="str">
        <f t="shared" si="45"/>
        <v/>
      </c>
      <c r="AP92" s="4" t="str">
        <f t="shared" si="40"/>
        <v/>
      </c>
      <c r="AQ92" s="4" t="str">
        <f t="shared" si="41"/>
        <v/>
      </c>
      <c r="AR92" s="4"/>
      <c r="AS92" s="4" t="str">
        <f t="shared" si="42"/>
        <v/>
      </c>
      <c r="AT92" s="64" t="e">
        <f t="shared" si="43"/>
        <v>#N/A</v>
      </c>
      <c r="AV92" s="14" t="str">
        <f t="shared" si="44"/>
        <v>　</v>
      </c>
    </row>
    <row r="93" spans="1:48" ht="22.5" customHeight="1" x14ac:dyDescent="0.15">
      <c r="A93" s="74">
        <v>57</v>
      </c>
      <c r="B93" s="12"/>
      <c r="C93" s="12"/>
      <c r="D93" s="12"/>
      <c r="E93" s="10"/>
      <c r="F93" s="12"/>
      <c r="G93" s="162"/>
      <c r="H93" s="163"/>
      <c r="I93" s="162"/>
      <c r="J93" s="163"/>
      <c r="K93" s="139"/>
      <c r="L93" s="140"/>
      <c r="M93" s="140"/>
      <c r="N93" s="140"/>
      <c r="O93" s="141"/>
      <c r="P93" s="139"/>
      <c r="Q93" s="140"/>
      <c r="R93" s="140"/>
      <c r="S93" s="140"/>
      <c r="T93" s="141"/>
      <c r="U93" s="13"/>
      <c r="Y93" s="4" t="str">
        <f t="shared" si="30"/>
        <v/>
      </c>
      <c r="Z93" s="21" t="str">
        <f t="shared" si="31"/>
        <v/>
      </c>
      <c r="AA93" s="3" t="str">
        <f>IF($Z93="","",VLOOKUP($Z93,'(種目・作業用)'!$A$2:$D$11,2,FALSE))</f>
        <v/>
      </c>
      <c r="AB93" s="3" t="str">
        <f>IF($Z93="","",VLOOKUP($Z93,'(種目・作業用)'!$A$2:$D$11,3,FALSE))</f>
        <v/>
      </c>
      <c r="AC93" s="3" t="str">
        <f>IF($Z93="","",VLOOKUP($Z93,'(種目・作業用)'!$A$2:$D$11,4,FALSE))</f>
        <v/>
      </c>
      <c r="AD93" s="22" t="str">
        <f t="shared" si="32"/>
        <v/>
      </c>
      <c r="AE93" s="4" t="str">
        <f t="shared" si="33"/>
        <v xml:space="preserve"> </v>
      </c>
      <c r="AF93" s="21" t="str">
        <f t="shared" si="34"/>
        <v/>
      </c>
      <c r="AG93" s="3" t="str">
        <f>IF($AF93="","",VLOOKUP($AF93,'(種目・作業用)'!$A$2:$D$11,2,FALSE))</f>
        <v/>
      </c>
      <c r="AH93" s="3" t="str">
        <f>IF($AF93="","",VLOOKUP($AF93,'(種目・作業用)'!$A$2:$D$11,3,FALSE))</f>
        <v/>
      </c>
      <c r="AI93" s="3" t="str">
        <f>IF($AF93="","",VLOOKUP($AF93,'(種目・作業用)'!$A$2:$D$11,4,FALSE))</f>
        <v/>
      </c>
      <c r="AJ93" s="22" t="str">
        <f t="shared" si="35"/>
        <v/>
      </c>
      <c r="AK93" s="4" t="str">
        <f t="shared" si="36"/>
        <v xml:space="preserve"> </v>
      </c>
      <c r="AL93" s="4" t="str">
        <f t="shared" si="37"/>
        <v/>
      </c>
      <c r="AM93" s="4" t="str">
        <f t="shared" si="38"/>
        <v/>
      </c>
      <c r="AN93" s="4" t="str">
        <f t="shared" si="39"/>
        <v/>
      </c>
      <c r="AO93" s="5" t="str">
        <f t="shared" si="45"/>
        <v/>
      </c>
      <c r="AP93" s="4" t="str">
        <f t="shared" si="40"/>
        <v/>
      </c>
      <c r="AQ93" s="4" t="str">
        <f t="shared" si="41"/>
        <v/>
      </c>
      <c r="AR93" s="4"/>
      <c r="AS93" s="4" t="str">
        <f t="shared" si="42"/>
        <v/>
      </c>
      <c r="AT93" s="64" t="e">
        <f t="shared" si="43"/>
        <v>#N/A</v>
      </c>
      <c r="AV93" s="14" t="str">
        <f t="shared" si="44"/>
        <v>　</v>
      </c>
    </row>
    <row r="94" spans="1:48" ht="22.5" customHeight="1" x14ac:dyDescent="0.15">
      <c r="A94" s="74">
        <v>58</v>
      </c>
      <c r="B94" s="12"/>
      <c r="C94" s="12"/>
      <c r="D94" s="12"/>
      <c r="E94" s="10"/>
      <c r="F94" s="12"/>
      <c r="G94" s="162"/>
      <c r="H94" s="163"/>
      <c r="I94" s="162"/>
      <c r="J94" s="163"/>
      <c r="K94" s="139"/>
      <c r="L94" s="140"/>
      <c r="M94" s="140"/>
      <c r="N94" s="140"/>
      <c r="O94" s="141"/>
      <c r="P94" s="139"/>
      <c r="Q94" s="140"/>
      <c r="R94" s="140"/>
      <c r="S94" s="140"/>
      <c r="T94" s="141"/>
      <c r="U94" s="13"/>
      <c r="Y94" s="4" t="str">
        <f t="shared" si="30"/>
        <v/>
      </c>
      <c r="Z94" s="21" t="str">
        <f t="shared" si="31"/>
        <v/>
      </c>
      <c r="AA94" s="3" t="str">
        <f>IF($Z94="","",VLOOKUP($Z94,'(種目・作業用)'!$A$2:$D$11,2,FALSE))</f>
        <v/>
      </c>
      <c r="AB94" s="3" t="str">
        <f>IF($Z94="","",VLOOKUP($Z94,'(種目・作業用)'!$A$2:$D$11,3,FALSE))</f>
        <v/>
      </c>
      <c r="AC94" s="3" t="str">
        <f>IF($Z94="","",VLOOKUP($Z94,'(種目・作業用)'!$A$2:$D$11,4,FALSE))</f>
        <v/>
      </c>
      <c r="AD94" s="22" t="str">
        <f t="shared" si="32"/>
        <v/>
      </c>
      <c r="AE94" s="4" t="str">
        <f t="shared" si="33"/>
        <v xml:space="preserve"> </v>
      </c>
      <c r="AF94" s="21" t="str">
        <f t="shared" si="34"/>
        <v/>
      </c>
      <c r="AG94" s="3" t="str">
        <f>IF($AF94="","",VLOOKUP($AF94,'(種目・作業用)'!$A$2:$D$11,2,FALSE))</f>
        <v/>
      </c>
      <c r="AH94" s="3" t="str">
        <f>IF($AF94="","",VLOOKUP($AF94,'(種目・作業用)'!$A$2:$D$11,3,FALSE))</f>
        <v/>
      </c>
      <c r="AI94" s="3" t="str">
        <f>IF($AF94="","",VLOOKUP($AF94,'(種目・作業用)'!$A$2:$D$11,4,FALSE))</f>
        <v/>
      </c>
      <c r="AJ94" s="22" t="str">
        <f t="shared" si="35"/>
        <v/>
      </c>
      <c r="AK94" s="4" t="str">
        <f t="shared" si="36"/>
        <v xml:space="preserve"> </v>
      </c>
      <c r="AL94" s="4" t="str">
        <f t="shared" si="37"/>
        <v/>
      </c>
      <c r="AM94" s="4" t="str">
        <f t="shared" si="38"/>
        <v/>
      </c>
      <c r="AN94" s="4" t="str">
        <f t="shared" si="39"/>
        <v/>
      </c>
      <c r="AO94" s="5" t="str">
        <f t="shared" si="45"/>
        <v/>
      </c>
      <c r="AP94" s="4" t="str">
        <f t="shared" si="40"/>
        <v/>
      </c>
      <c r="AQ94" s="4" t="str">
        <f t="shared" si="41"/>
        <v/>
      </c>
      <c r="AR94" s="4"/>
      <c r="AS94" s="4" t="str">
        <f t="shared" si="42"/>
        <v/>
      </c>
      <c r="AT94" s="64" t="e">
        <f t="shared" si="43"/>
        <v>#N/A</v>
      </c>
      <c r="AV94" s="14" t="str">
        <f t="shared" si="44"/>
        <v>　</v>
      </c>
    </row>
    <row r="95" spans="1:48" ht="22.5" customHeight="1" x14ac:dyDescent="0.15">
      <c r="A95" s="74">
        <v>59</v>
      </c>
      <c r="B95" s="12"/>
      <c r="C95" s="12"/>
      <c r="D95" s="12"/>
      <c r="E95" s="10"/>
      <c r="F95" s="12"/>
      <c r="G95" s="162"/>
      <c r="H95" s="163"/>
      <c r="I95" s="162"/>
      <c r="J95" s="163"/>
      <c r="K95" s="139"/>
      <c r="L95" s="140"/>
      <c r="M95" s="140"/>
      <c r="N95" s="140"/>
      <c r="O95" s="141"/>
      <c r="P95" s="139"/>
      <c r="Q95" s="140"/>
      <c r="R95" s="140"/>
      <c r="S95" s="140"/>
      <c r="T95" s="141"/>
      <c r="U95" s="13"/>
      <c r="Y95" s="4" t="str">
        <f t="shared" si="30"/>
        <v/>
      </c>
      <c r="Z95" s="21" t="str">
        <f t="shared" si="31"/>
        <v/>
      </c>
      <c r="AA95" s="3" t="str">
        <f>IF($Z95="","",VLOOKUP($Z95,'(種目・作業用)'!$A$2:$D$11,2,FALSE))</f>
        <v/>
      </c>
      <c r="AB95" s="3" t="str">
        <f>IF($Z95="","",VLOOKUP($Z95,'(種目・作業用)'!$A$2:$D$11,3,FALSE))</f>
        <v/>
      </c>
      <c r="AC95" s="3" t="str">
        <f>IF($Z95="","",VLOOKUP($Z95,'(種目・作業用)'!$A$2:$D$11,4,FALSE))</f>
        <v/>
      </c>
      <c r="AD95" s="22" t="str">
        <f t="shared" si="32"/>
        <v/>
      </c>
      <c r="AE95" s="4" t="str">
        <f t="shared" si="33"/>
        <v xml:space="preserve"> </v>
      </c>
      <c r="AF95" s="21" t="str">
        <f t="shared" si="34"/>
        <v/>
      </c>
      <c r="AG95" s="3" t="str">
        <f>IF($AF95="","",VLOOKUP($AF95,'(種目・作業用)'!$A$2:$D$11,2,FALSE))</f>
        <v/>
      </c>
      <c r="AH95" s="3" t="str">
        <f>IF($AF95="","",VLOOKUP($AF95,'(種目・作業用)'!$A$2:$D$11,3,FALSE))</f>
        <v/>
      </c>
      <c r="AI95" s="3" t="str">
        <f>IF($AF95="","",VLOOKUP($AF95,'(種目・作業用)'!$A$2:$D$11,4,FALSE))</f>
        <v/>
      </c>
      <c r="AJ95" s="22" t="str">
        <f t="shared" si="35"/>
        <v/>
      </c>
      <c r="AK95" s="4" t="str">
        <f t="shared" si="36"/>
        <v xml:space="preserve"> </v>
      </c>
      <c r="AL95" s="4" t="str">
        <f t="shared" si="37"/>
        <v/>
      </c>
      <c r="AM95" s="4" t="str">
        <f t="shared" si="38"/>
        <v/>
      </c>
      <c r="AN95" s="4" t="str">
        <f t="shared" si="39"/>
        <v/>
      </c>
      <c r="AO95" s="5" t="str">
        <f t="shared" si="45"/>
        <v/>
      </c>
      <c r="AP95" s="4" t="str">
        <f t="shared" si="40"/>
        <v/>
      </c>
      <c r="AQ95" s="4" t="str">
        <f t="shared" si="41"/>
        <v/>
      </c>
      <c r="AR95" s="4"/>
      <c r="AS95" s="4" t="str">
        <f t="shared" si="42"/>
        <v/>
      </c>
      <c r="AT95" s="64" t="e">
        <f t="shared" si="43"/>
        <v>#N/A</v>
      </c>
      <c r="AV95" s="14" t="str">
        <f t="shared" si="44"/>
        <v>　</v>
      </c>
    </row>
    <row r="96" spans="1:48" ht="22.5" customHeight="1" x14ac:dyDescent="0.15">
      <c r="A96" s="74">
        <v>60</v>
      </c>
      <c r="B96" s="12"/>
      <c r="C96" s="12"/>
      <c r="D96" s="12"/>
      <c r="E96" s="10"/>
      <c r="F96" s="12"/>
      <c r="G96" s="162"/>
      <c r="H96" s="163"/>
      <c r="I96" s="162"/>
      <c r="J96" s="163"/>
      <c r="K96" s="139"/>
      <c r="L96" s="140"/>
      <c r="M96" s="140"/>
      <c r="N96" s="140"/>
      <c r="O96" s="141"/>
      <c r="P96" s="139"/>
      <c r="Q96" s="140"/>
      <c r="R96" s="140"/>
      <c r="S96" s="140"/>
      <c r="T96" s="141"/>
      <c r="U96" s="13"/>
      <c r="Y96" s="4" t="str">
        <f t="shared" si="30"/>
        <v/>
      </c>
      <c r="Z96" s="21" t="str">
        <f t="shared" si="31"/>
        <v/>
      </c>
      <c r="AA96" s="3" t="str">
        <f>IF($Z96="","",VLOOKUP($Z96,'(種目・作業用)'!$A$2:$D$11,2,FALSE))</f>
        <v/>
      </c>
      <c r="AB96" s="3" t="str">
        <f>IF($Z96="","",VLOOKUP($Z96,'(種目・作業用)'!$A$2:$D$11,3,FALSE))</f>
        <v/>
      </c>
      <c r="AC96" s="3" t="str">
        <f>IF($Z96="","",VLOOKUP($Z96,'(種目・作業用)'!$A$2:$D$11,4,FALSE))</f>
        <v/>
      </c>
      <c r="AD96" s="22" t="str">
        <f t="shared" si="32"/>
        <v/>
      </c>
      <c r="AE96" s="4" t="str">
        <f t="shared" si="33"/>
        <v xml:space="preserve"> </v>
      </c>
      <c r="AF96" s="21" t="str">
        <f t="shared" si="34"/>
        <v/>
      </c>
      <c r="AG96" s="3" t="str">
        <f>IF($AF96="","",VLOOKUP($AF96,'(種目・作業用)'!$A$2:$D$11,2,FALSE))</f>
        <v/>
      </c>
      <c r="AH96" s="3" t="str">
        <f>IF($AF96="","",VLOOKUP($AF96,'(種目・作業用)'!$A$2:$D$11,3,FALSE))</f>
        <v/>
      </c>
      <c r="AI96" s="3" t="str">
        <f>IF($AF96="","",VLOOKUP($AF96,'(種目・作業用)'!$A$2:$D$11,4,FALSE))</f>
        <v/>
      </c>
      <c r="AJ96" s="22" t="str">
        <f t="shared" si="35"/>
        <v/>
      </c>
      <c r="AK96" s="4" t="str">
        <f t="shared" si="36"/>
        <v xml:space="preserve"> </v>
      </c>
      <c r="AL96" s="4" t="str">
        <f t="shared" si="37"/>
        <v/>
      </c>
      <c r="AM96" s="4" t="str">
        <f t="shared" si="38"/>
        <v/>
      </c>
      <c r="AN96" s="4" t="str">
        <f t="shared" si="39"/>
        <v/>
      </c>
      <c r="AO96" s="5" t="str">
        <f t="shared" si="45"/>
        <v/>
      </c>
      <c r="AP96" s="4" t="str">
        <f t="shared" si="40"/>
        <v/>
      </c>
      <c r="AQ96" s="4" t="str">
        <f t="shared" si="41"/>
        <v/>
      </c>
      <c r="AR96" s="4"/>
      <c r="AS96" s="4" t="str">
        <f t="shared" si="42"/>
        <v/>
      </c>
      <c r="AT96" s="64" t="e">
        <f t="shared" si="43"/>
        <v>#N/A</v>
      </c>
      <c r="AV96" s="14" t="str">
        <f t="shared" si="44"/>
        <v>　</v>
      </c>
    </row>
    <row r="97" spans="1:48" ht="22.5" customHeight="1" x14ac:dyDescent="0.15">
      <c r="A97" s="74">
        <v>61</v>
      </c>
      <c r="B97" s="12"/>
      <c r="C97" s="12"/>
      <c r="D97" s="12"/>
      <c r="E97" s="10"/>
      <c r="F97" s="12"/>
      <c r="G97" s="162"/>
      <c r="H97" s="163"/>
      <c r="I97" s="162"/>
      <c r="J97" s="163"/>
      <c r="K97" s="139"/>
      <c r="L97" s="140"/>
      <c r="M97" s="140"/>
      <c r="N97" s="140"/>
      <c r="O97" s="141"/>
      <c r="P97" s="139"/>
      <c r="Q97" s="140"/>
      <c r="R97" s="140"/>
      <c r="S97" s="140"/>
      <c r="T97" s="141"/>
      <c r="U97" s="13"/>
      <c r="Y97" s="4" t="str">
        <f t="shared" si="30"/>
        <v/>
      </c>
      <c r="Z97" s="21" t="str">
        <f t="shared" si="31"/>
        <v/>
      </c>
      <c r="AA97" s="3" t="str">
        <f>IF($Z97="","",VLOOKUP($Z97,'(種目・作業用)'!$A$2:$D$11,2,FALSE))</f>
        <v/>
      </c>
      <c r="AB97" s="3" t="str">
        <f>IF($Z97="","",VLOOKUP($Z97,'(種目・作業用)'!$A$2:$D$11,3,FALSE))</f>
        <v/>
      </c>
      <c r="AC97" s="3" t="str">
        <f>IF($Z97="","",VLOOKUP($Z97,'(種目・作業用)'!$A$2:$D$11,4,FALSE))</f>
        <v/>
      </c>
      <c r="AD97" s="22" t="str">
        <f t="shared" si="32"/>
        <v/>
      </c>
      <c r="AE97" s="4" t="str">
        <f t="shared" si="33"/>
        <v xml:space="preserve"> </v>
      </c>
      <c r="AF97" s="21" t="str">
        <f t="shared" si="34"/>
        <v/>
      </c>
      <c r="AG97" s="3" t="str">
        <f>IF($AF97="","",VLOOKUP($AF97,'(種目・作業用)'!$A$2:$D$11,2,FALSE))</f>
        <v/>
      </c>
      <c r="AH97" s="3" t="str">
        <f>IF($AF97="","",VLOOKUP($AF97,'(種目・作業用)'!$A$2:$D$11,3,FALSE))</f>
        <v/>
      </c>
      <c r="AI97" s="3" t="str">
        <f>IF($AF97="","",VLOOKUP($AF97,'(種目・作業用)'!$A$2:$D$11,4,FALSE))</f>
        <v/>
      </c>
      <c r="AJ97" s="22" t="str">
        <f t="shared" si="35"/>
        <v/>
      </c>
      <c r="AK97" s="4" t="str">
        <f t="shared" si="36"/>
        <v xml:space="preserve"> </v>
      </c>
      <c r="AL97" s="4" t="str">
        <f t="shared" si="37"/>
        <v/>
      </c>
      <c r="AM97" s="4" t="str">
        <f t="shared" si="38"/>
        <v/>
      </c>
      <c r="AN97" s="4" t="str">
        <f t="shared" si="39"/>
        <v/>
      </c>
      <c r="AO97" s="5" t="str">
        <f t="shared" si="45"/>
        <v/>
      </c>
      <c r="AP97" s="4" t="str">
        <f t="shared" si="40"/>
        <v/>
      </c>
      <c r="AQ97" s="4" t="str">
        <f t="shared" si="41"/>
        <v/>
      </c>
      <c r="AR97" s="4"/>
      <c r="AS97" s="4" t="str">
        <f t="shared" si="42"/>
        <v/>
      </c>
      <c r="AT97" s="64" t="e">
        <f t="shared" si="43"/>
        <v>#N/A</v>
      </c>
      <c r="AV97" s="14" t="str">
        <f t="shared" si="44"/>
        <v>　</v>
      </c>
    </row>
    <row r="98" spans="1:48" ht="22.5" customHeight="1" x14ac:dyDescent="0.15">
      <c r="A98" s="74">
        <v>62</v>
      </c>
      <c r="B98" s="12"/>
      <c r="C98" s="12"/>
      <c r="D98" s="12"/>
      <c r="E98" s="10"/>
      <c r="F98" s="12"/>
      <c r="G98" s="162"/>
      <c r="H98" s="163"/>
      <c r="I98" s="162"/>
      <c r="J98" s="163"/>
      <c r="K98" s="139"/>
      <c r="L98" s="140"/>
      <c r="M98" s="140"/>
      <c r="N98" s="140"/>
      <c r="O98" s="141"/>
      <c r="P98" s="139"/>
      <c r="Q98" s="140"/>
      <c r="R98" s="140"/>
      <c r="S98" s="140"/>
      <c r="T98" s="141"/>
      <c r="U98" s="13"/>
      <c r="Y98" s="4" t="str">
        <f t="shared" si="30"/>
        <v/>
      </c>
      <c r="Z98" s="21" t="str">
        <f t="shared" si="31"/>
        <v/>
      </c>
      <c r="AA98" s="3" t="str">
        <f>IF($Z98="","",VLOOKUP($Z98,'(種目・作業用)'!$A$2:$D$11,2,FALSE))</f>
        <v/>
      </c>
      <c r="AB98" s="3" t="str">
        <f>IF($Z98="","",VLOOKUP($Z98,'(種目・作業用)'!$A$2:$D$11,3,FALSE))</f>
        <v/>
      </c>
      <c r="AC98" s="3" t="str">
        <f>IF($Z98="","",VLOOKUP($Z98,'(種目・作業用)'!$A$2:$D$11,4,FALSE))</f>
        <v/>
      </c>
      <c r="AD98" s="22" t="str">
        <f t="shared" si="32"/>
        <v/>
      </c>
      <c r="AE98" s="4" t="str">
        <f t="shared" si="33"/>
        <v xml:space="preserve"> </v>
      </c>
      <c r="AF98" s="21" t="str">
        <f t="shared" si="34"/>
        <v/>
      </c>
      <c r="AG98" s="3" t="str">
        <f>IF($AF98="","",VLOOKUP($AF98,'(種目・作業用)'!$A$2:$D$11,2,FALSE))</f>
        <v/>
      </c>
      <c r="AH98" s="3" t="str">
        <f>IF($AF98="","",VLOOKUP($AF98,'(種目・作業用)'!$A$2:$D$11,3,FALSE))</f>
        <v/>
      </c>
      <c r="AI98" s="3" t="str">
        <f>IF($AF98="","",VLOOKUP($AF98,'(種目・作業用)'!$A$2:$D$11,4,FALSE))</f>
        <v/>
      </c>
      <c r="AJ98" s="22" t="str">
        <f t="shared" si="35"/>
        <v/>
      </c>
      <c r="AK98" s="4" t="str">
        <f t="shared" si="36"/>
        <v xml:space="preserve"> </v>
      </c>
      <c r="AL98" s="4" t="str">
        <f t="shared" si="37"/>
        <v/>
      </c>
      <c r="AM98" s="4" t="str">
        <f t="shared" si="38"/>
        <v/>
      </c>
      <c r="AN98" s="4" t="str">
        <f t="shared" si="39"/>
        <v/>
      </c>
      <c r="AO98" s="5" t="str">
        <f t="shared" si="45"/>
        <v/>
      </c>
      <c r="AP98" s="4" t="str">
        <f t="shared" si="40"/>
        <v/>
      </c>
      <c r="AQ98" s="4" t="str">
        <f t="shared" si="41"/>
        <v/>
      </c>
      <c r="AR98" s="4"/>
      <c r="AS98" s="4" t="str">
        <f t="shared" si="42"/>
        <v/>
      </c>
      <c r="AT98" s="64" t="e">
        <f t="shared" si="43"/>
        <v>#N/A</v>
      </c>
      <c r="AV98" s="14" t="str">
        <f t="shared" si="44"/>
        <v>　</v>
      </c>
    </row>
    <row r="99" spans="1:48" ht="22.5" customHeight="1" x14ac:dyDescent="0.15">
      <c r="A99" s="74">
        <v>63</v>
      </c>
      <c r="B99" s="12"/>
      <c r="C99" s="12"/>
      <c r="D99" s="12"/>
      <c r="E99" s="10"/>
      <c r="F99" s="12"/>
      <c r="G99" s="162"/>
      <c r="H99" s="163"/>
      <c r="I99" s="162"/>
      <c r="J99" s="163"/>
      <c r="K99" s="139"/>
      <c r="L99" s="140"/>
      <c r="M99" s="140"/>
      <c r="N99" s="140"/>
      <c r="O99" s="141"/>
      <c r="P99" s="139"/>
      <c r="Q99" s="140"/>
      <c r="R99" s="140"/>
      <c r="S99" s="140"/>
      <c r="T99" s="141"/>
      <c r="U99" s="13"/>
      <c r="Y99" s="4" t="str">
        <f t="shared" si="30"/>
        <v/>
      </c>
      <c r="Z99" s="21" t="str">
        <f t="shared" si="31"/>
        <v/>
      </c>
      <c r="AA99" s="3" t="str">
        <f>IF($Z99="","",VLOOKUP($Z99,'(種目・作業用)'!$A$2:$D$11,2,FALSE))</f>
        <v/>
      </c>
      <c r="AB99" s="3" t="str">
        <f>IF($Z99="","",VLOOKUP($Z99,'(種目・作業用)'!$A$2:$D$11,3,FALSE))</f>
        <v/>
      </c>
      <c r="AC99" s="3" t="str">
        <f>IF($Z99="","",VLOOKUP($Z99,'(種目・作業用)'!$A$2:$D$11,4,FALSE))</f>
        <v/>
      </c>
      <c r="AD99" s="22" t="str">
        <f t="shared" si="32"/>
        <v/>
      </c>
      <c r="AE99" s="4" t="str">
        <f t="shared" si="33"/>
        <v xml:space="preserve"> </v>
      </c>
      <c r="AF99" s="21" t="str">
        <f t="shared" si="34"/>
        <v/>
      </c>
      <c r="AG99" s="3" t="str">
        <f>IF($AF99="","",VLOOKUP($AF99,'(種目・作業用)'!$A$2:$D$11,2,FALSE))</f>
        <v/>
      </c>
      <c r="AH99" s="3" t="str">
        <f>IF($AF99="","",VLOOKUP($AF99,'(種目・作業用)'!$A$2:$D$11,3,FALSE))</f>
        <v/>
      </c>
      <c r="AI99" s="3" t="str">
        <f>IF($AF99="","",VLOOKUP($AF99,'(種目・作業用)'!$A$2:$D$11,4,FALSE))</f>
        <v/>
      </c>
      <c r="AJ99" s="22" t="str">
        <f t="shared" si="35"/>
        <v/>
      </c>
      <c r="AK99" s="4" t="str">
        <f t="shared" si="36"/>
        <v xml:space="preserve"> </v>
      </c>
      <c r="AL99" s="4" t="str">
        <f t="shared" si="37"/>
        <v/>
      </c>
      <c r="AM99" s="4" t="str">
        <f t="shared" si="38"/>
        <v/>
      </c>
      <c r="AN99" s="4" t="str">
        <f t="shared" si="39"/>
        <v/>
      </c>
      <c r="AO99" s="5" t="str">
        <f t="shared" si="45"/>
        <v/>
      </c>
      <c r="AP99" s="4" t="str">
        <f t="shared" si="40"/>
        <v/>
      </c>
      <c r="AQ99" s="4" t="str">
        <f t="shared" si="41"/>
        <v/>
      </c>
      <c r="AR99" s="4"/>
      <c r="AS99" s="4" t="str">
        <f t="shared" si="42"/>
        <v/>
      </c>
      <c r="AT99" s="64" t="e">
        <f t="shared" si="43"/>
        <v>#N/A</v>
      </c>
      <c r="AV99" s="14" t="str">
        <f t="shared" si="44"/>
        <v>　</v>
      </c>
    </row>
    <row r="100" spans="1:48" ht="22.5" customHeight="1" x14ac:dyDescent="0.15">
      <c r="A100" s="74">
        <v>64</v>
      </c>
      <c r="B100" s="12"/>
      <c r="C100" s="12"/>
      <c r="D100" s="12"/>
      <c r="E100" s="10"/>
      <c r="F100" s="12"/>
      <c r="G100" s="162"/>
      <c r="H100" s="163"/>
      <c r="I100" s="162"/>
      <c r="J100" s="163"/>
      <c r="K100" s="139"/>
      <c r="L100" s="140"/>
      <c r="M100" s="140"/>
      <c r="N100" s="140"/>
      <c r="O100" s="141"/>
      <c r="P100" s="139"/>
      <c r="Q100" s="140"/>
      <c r="R100" s="140"/>
      <c r="S100" s="140"/>
      <c r="T100" s="141"/>
      <c r="U100" s="13"/>
      <c r="Y100" s="4" t="str">
        <f t="shared" si="30"/>
        <v/>
      </c>
      <c r="Z100" s="21" t="str">
        <f t="shared" si="31"/>
        <v/>
      </c>
      <c r="AA100" s="3" t="str">
        <f>IF($Z100="","",VLOOKUP($Z100,'(種目・作業用)'!$A$2:$D$11,2,FALSE))</f>
        <v/>
      </c>
      <c r="AB100" s="3" t="str">
        <f>IF($Z100="","",VLOOKUP($Z100,'(種目・作業用)'!$A$2:$D$11,3,FALSE))</f>
        <v/>
      </c>
      <c r="AC100" s="3" t="str">
        <f>IF($Z100="","",VLOOKUP($Z100,'(種目・作業用)'!$A$2:$D$11,4,FALSE))</f>
        <v/>
      </c>
      <c r="AD100" s="22" t="str">
        <f t="shared" si="32"/>
        <v/>
      </c>
      <c r="AE100" s="4" t="str">
        <f t="shared" si="33"/>
        <v xml:space="preserve"> </v>
      </c>
      <c r="AF100" s="21" t="str">
        <f t="shared" si="34"/>
        <v/>
      </c>
      <c r="AG100" s="3" t="str">
        <f>IF($AF100="","",VLOOKUP($AF100,'(種目・作業用)'!$A$2:$D$11,2,FALSE))</f>
        <v/>
      </c>
      <c r="AH100" s="3" t="str">
        <f>IF($AF100="","",VLOOKUP($AF100,'(種目・作業用)'!$A$2:$D$11,3,FALSE))</f>
        <v/>
      </c>
      <c r="AI100" s="3" t="str">
        <f>IF($AF100="","",VLOOKUP($AF100,'(種目・作業用)'!$A$2:$D$11,4,FALSE))</f>
        <v/>
      </c>
      <c r="AJ100" s="22" t="str">
        <f t="shared" si="35"/>
        <v/>
      </c>
      <c r="AK100" s="4" t="str">
        <f t="shared" si="36"/>
        <v xml:space="preserve"> </v>
      </c>
      <c r="AL100" s="4" t="str">
        <f t="shared" si="37"/>
        <v/>
      </c>
      <c r="AM100" s="4" t="str">
        <f t="shared" si="38"/>
        <v/>
      </c>
      <c r="AN100" s="4" t="str">
        <f t="shared" si="39"/>
        <v/>
      </c>
      <c r="AO100" s="5" t="str">
        <f t="shared" si="45"/>
        <v/>
      </c>
      <c r="AP100" s="4" t="str">
        <f t="shared" si="40"/>
        <v/>
      </c>
      <c r="AQ100" s="4" t="str">
        <f t="shared" si="41"/>
        <v/>
      </c>
      <c r="AR100" s="4"/>
      <c r="AS100" s="4" t="str">
        <f t="shared" si="42"/>
        <v/>
      </c>
      <c r="AT100" s="64" t="e">
        <f t="shared" si="43"/>
        <v>#N/A</v>
      </c>
      <c r="AV100" s="14" t="str">
        <f t="shared" si="44"/>
        <v>　</v>
      </c>
    </row>
    <row r="101" spans="1:48" ht="22.5" customHeight="1" x14ac:dyDescent="0.15">
      <c r="A101" s="74">
        <v>65</v>
      </c>
      <c r="B101" s="12"/>
      <c r="C101" s="12"/>
      <c r="D101" s="12"/>
      <c r="E101" s="10"/>
      <c r="F101" s="12"/>
      <c r="G101" s="162"/>
      <c r="H101" s="163"/>
      <c r="I101" s="162"/>
      <c r="J101" s="163"/>
      <c r="K101" s="139"/>
      <c r="L101" s="140"/>
      <c r="M101" s="140"/>
      <c r="N101" s="140"/>
      <c r="O101" s="141"/>
      <c r="P101" s="139"/>
      <c r="Q101" s="140"/>
      <c r="R101" s="140"/>
      <c r="S101" s="140"/>
      <c r="T101" s="141"/>
      <c r="U101" s="13"/>
      <c r="Y101" s="4" t="str">
        <f t="shared" si="30"/>
        <v/>
      </c>
      <c r="Z101" s="21" t="str">
        <f t="shared" si="31"/>
        <v/>
      </c>
      <c r="AA101" s="3" t="str">
        <f>IF($Z101="","",VLOOKUP($Z101,'(種目・作業用)'!$A$2:$D$11,2,FALSE))</f>
        <v/>
      </c>
      <c r="AB101" s="3" t="str">
        <f>IF($Z101="","",VLOOKUP($Z101,'(種目・作業用)'!$A$2:$D$11,3,FALSE))</f>
        <v/>
      </c>
      <c r="AC101" s="3" t="str">
        <f>IF($Z101="","",VLOOKUP($Z101,'(種目・作業用)'!$A$2:$D$11,4,FALSE))</f>
        <v/>
      </c>
      <c r="AD101" s="22" t="str">
        <f t="shared" si="32"/>
        <v/>
      </c>
      <c r="AE101" s="4" t="str">
        <f t="shared" si="33"/>
        <v xml:space="preserve"> </v>
      </c>
      <c r="AF101" s="21" t="str">
        <f t="shared" si="34"/>
        <v/>
      </c>
      <c r="AG101" s="3" t="str">
        <f>IF($AF101="","",VLOOKUP($AF101,'(種目・作業用)'!$A$2:$D$11,2,FALSE))</f>
        <v/>
      </c>
      <c r="AH101" s="3" t="str">
        <f>IF($AF101="","",VLOOKUP($AF101,'(種目・作業用)'!$A$2:$D$11,3,FALSE))</f>
        <v/>
      </c>
      <c r="AI101" s="3" t="str">
        <f>IF($AF101="","",VLOOKUP($AF101,'(種目・作業用)'!$A$2:$D$11,4,FALSE))</f>
        <v/>
      </c>
      <c r="AJ101" s="22" t="str">
        <f t="shared" si="35"/>
        <v/>
      </c>
      <c r="AK101" s="4" t="str">
        <f t="shared" si="36"/>
        <v xml:space="preserve"> </v>
      </c>
      <c r="AL101" s="4" t="str">
        <f t="shared" si="37"/>
        <v/>
      </c>
      <c r="AM101" s="4" t="str">
        <f t="shared" si="38"/>
        <v/>
      </c>
      <c r="AN101" s="4" t="str">
        <f t="shared" si="39"/>
        <v/>
      </c>
      <c r="AO101" s="5" t="str">
        <f t="shared" si="45"/>
        <v/>
      </c>
      <c r="AP101" s="4" t="str">
        <f t="shared" si="40"/>
        <v/>
      </c>
      <c r="AQ101" s="4" t="str">
        <f t="shared" si="41"/>
        <v/>
      </c>
      <c r="AR101" s="4"/>
      <c r="AS101" s="4" t="str">
        <f t="shared" si="42"/>
        <v/>
      </c>
      <c r="AT101" s="64" t="e">
        <f t="shared" si="43"/>
        <v>#N/A</v>
      </c>
      <c r="AV101" s="14" t="str">
        <f t="shared" si="44"/>
        <v>　</v>
      </c>
    </row>
    <row r="102" spans="1:48" ht="22.5" customHeight="1" x14ac:dyDescent="0.15">
      <c r="A102" s="74">
        <v>66</v>
      </c>
      <c r="B102" s="12"/>
      <c r="C102" s="12"/>
      <c r="D102" s="12"/>
      <c r="E102" s="10"/>
      <c r="F102" s="12"/>
      <c r="G102" s="162"/>
      <c r="H102" s="163"/>
      <c r="I102" s="162"/>
      <c r="J102" s="163"/>
      <c r="K102" s="139"/>
      <c r="L102" s="140"/>
      <c r="M102" s="140"/>
      <c r="N102" s="140"/>
      <c r="O102" s="141"/>
      <c r="P102" s="139"/>
      <c r="Q102" s="140"/>
      <c r="R102" s="140"/>
      <c r="S102" s="140"/>
      <c r="T102" s="141"/>
      <c r="U102" s="13"/>
      <c r="Y102" s="4" t="str">
        <f t="shared" si="30"/>
        <v/>
      </c>
      <c r="Z102" s="21" t="str">
        <f t="shared" si="31"/>
        <v/>
      </c>
      <c r="AA102" s="3" t="str">
        <f>IF($Z102="","",VLOOKUP($Z102,'(種目・作業用)'!$A$2:$D$11,2,FALSE))</f>
        <v/>
      </c>
      <c r="AB102" s="3" t="str">
        <f>IF($Z102="","",VLOOKUP($Z102,'(種目・作業用)'!$A$2:$D$11,3,FALSE))</f>
        <v/>
      </c>
      <c r="AC102" s="3" t="str">
        <f>IF($Z102="","",VLOOKUP($Z102,'(種目・作業用)'!$A$2:$D$11,4,FALSE))</f>
        <v/>
      </c>
      <c r="AD102" s="22" t="str">
        <f t="shared" si="32"/>
        <v/>
      </c>
      <c r="AE102" s="4" t="str">
        <f t="shared" si="33"/>
        <v xml:space="preserve"> </v>
      </c>
      <c r="AF102" s="21" t="str">
        <f t="shared" si="34"/>
        <v/>
      </c>
      <c r="AG102" s="3" t="str">
        <f>IF($AF102="","",VLOOKUP($AF102,'(種目・作業用)'!$A$2:$D$11,2,FALSE))</f>
        <v/>
      </c>
      <c r="AH102" s="3" t="str">
        <f>IF($AF102="","",VLOOKUP($AF102,'(種目・作業用)'!$A$2:$D$11,3,FALSE))</f>
        <v/>
      </c>
      <c r="AI102" s="3" t="str">
        <f>IF($AF102="","",VLOOKUP($AF102,'(種目・作業用)'!$A$2:$D$11,4,FALSE))</f>
        <v/>
      </c>
      <c r="AJ102" s="22" t="str">
        <f t="shared" si="35"/>
        <v/>
      </c>
      <c r="AK102" s="4" t="str">
        <f t="shared" si="36"/>
        <v xml:space="preserve"> </v>
      </c>
      <c r="AL102" s="4" t="str">
        <f t="shared" si="37"/>
        <v/>
      </c>
      <c r="AM102" s="4" t="str">
        <f t="shared" si="38"/>
        <v/>
      </c>
      <c r="AN102" s="4" t="str">
        <f t="shared" si="39"/>
        <v/>
      </c>
      <c r="AO102" s="5" t="str">
        <f t="shared" si="45"/>
        <v/>
      </c>
      <c r="AP102" s="4" t="str">
        <f t="shared" si="40"/>
        <v/>
      </c>
      <c r="AQ102" s="4" t="str">
        <f t="shared" si="41"/>
        <v/>
      </c>
      <c r="AR102" s="4"/>
      <c r="AS102" s="4" t="str">
        <f t="shared" si="42"/>
        <v/>
      </c>
      <c r="AT102" s="64" t="e">
        <f t="shared" si="43"/>
        <v>#N/A</v>
      </c>
      <c r="AV102" s="14" t="str">
        <f t="shared" si="44"/>
        <v>　</v>
      </c>
    </row>
    <row r="103" spans="1:48" ht="22.5" customHeight="1" x14ac:dyDescent="0.15">
      <c r="A103" s="74">
        <v>67</v>
      </c>
      <c r="B103" s="12"/>
      <c r="C103" s="12"/>
      <c r="D103" s="12"/>
      <c r="E103" s="10"/>
      <c r="F103" s="12"/>
      <c r="G103" s="162"/>
      <c r="H103" s="163"/>
      <c r="I103" s="162"/>
      <c r="J103" s="163"/>
      <c r="K103" s="139"/>
      <c r="L103" s="140"/>
      <c r="M103" s="140"/>
      <c r="N103" s="140"/>
      <c r="O103" s="141"/>
      <c r="P103" s="139"/>
      <c r="Q103" s="140"/>
      <c r="R103" s="140"/>
      <c r="S103" s="140"/>
      <c r="T103" s="141"/>
      <c r="U103" s="13"/>
      <c r="Y103" s="4" t="str">
        <f t="shared" si="30"/>
        <v/>
      </c>
      <c r="Z103" s="21" t="str">
        <f t="shared" si="31"/>
        <v/>
      </c>
      <c r="AA103" s="3" t="str">
        <f>IF($Z103="","",VLOOKUP($Z103,'(種目・作業用)'!$A$2:$D$11,2,FALSE))</f>
        <v/>
      </c>
      <c r="AB103" s="3" t="str">
        <f>IF($Z103="","",VLOOKUP($Z103,'(種目・作業用)'!$A$2:$D$11,3,FALSE))</f>
        <v/>
      </c>
      <c r="AC103" s="3" t="str">
        <f>IF($Z103="","",VLOOKUP($Z103,'(種目・作業用)'!$A$2:$D$11,4,FALSE))</f>
        <v/>
      </c>
      <c r="AD103" s="22" t="str">
        <f t="shared" si="32"/>
        <v/>
      </c>
      <c r="AE103" s="4" t="str">
        <f t="shared" si="33"/>
        <v xml:space="preserve"> </v>
      </c>
      <c r="AF103" s="21" t="str">
        <f t="shared" si="34"/>
        <v/>
      </c>
      <c r="AG103" s="3" t="str">
        <f>IF($AF103="","",VLOOKUP($AF103,'(種目・作業用)'!$A$2:$D$11,2,FALSE))</f>
        <v/>
      </c>
      <c r="AH103" s="3" t="str">
        <f>IF($AF103="","",VLOOKUP($AF103,'(種目・作業用)'!$A$2:$D$11,3,FALSE))</f>
        <v/>
      </c>
      <c r="AI103" s="3" t="str">
        <f>IF($AF103="","",VLOOKUP($AF103,'(種目・作業用)'!$A$2:$D$11,4,FALSE))</f>
        <v/>
      </c>
      <c r="AJ103" s="22" t="str">
        <f t="shared" si="35"/>
        <v/>
      </c>
      <c r="AK103" s="4" t="str">
        <f t="shared" si="36"/>
        <v xml:space="preserve"> </v>
      </c>
      <c r="AL103" s="4" t="str">
        <f t="shared" si="37"/>
        <v/>
      </c>
      <c r="AM103" s="4" t="str">
        <f t="shared" si="38"/>
        <v/>
      </c>
      <c r="AN103" s="4" t="str">
        <f t="shared" si="39"/>
        <v/>
      </c>
      <c r="AO103" s="5" t="str">
        <f t="shared" si="45"/>
        <v/>
      </c>
      <c r="AP103" s="4" t="str">
        <f t="shared" si="40"/>
        <v/>
      </c>
      <c r="AQ103" s="4" t="str">
        <f t="shared" si="41"/>
        <v/>
      </c>
      <c r="AR103" s="4"/>
      <c r="AS103" s="4" t="str">
        <f t="shared" si="42"/>
        <v/>
      </c>
      <c r="AT103" s="64" t="e">
        <f t="shared" si="43"/>
        <v>#N/A</v>
      </c>
      <c r="AV103" s="14" t="str">
        <f t="shared" si="44"/>
        <v>　</v>
      </c>
    </row>
    <row r="104" spans="1:48" ht="22.5" customHeight="1" x14ac:dyDescent="0.15">
      <c r="A104" s="74">
        <v>68</v>
      </c>
      <c r="B104" s="12"/>
      <c r="C104" s="12"/>
      <c r="D104" s="12"/>
      <c r="E104" s="10"/>
      <c r="F104" s="12"/>
      <c r="G104" s="162"/>
      <c r="H104" s="163"/>
      <c r="I104" s="162"/>
      <c r="J104" s="163"/>
      <c r="K104" s="139"/>
      <c r="L104" s="140"/>
      <c r="M104" s="140"/>
      <c r="N104" s="140"/>
      <c r="O104" s="141"/>
      <c r="P104" s="139"/>
      <c r="Q104" s="140"/>
      <c r="R104" s="140"/>
      <c r="S104" s="140"/>
      <c r="T104" s="141"/>
      <c r="U104" s="13"/>
      <c r="Y104" s="4" t="str">
        <f t="shared" si="30"/>
        <v/>
      </c>
      <c r="Z104" s="21" t="str">
        <f t="shared" si="31"/>
        <v/>
      </c>
      <c r="AA104" s="3" t="str">
        <f>IF($Z104="","",VLOOKUP($Z104,'(種目・作業用)'!$A$2:$D$11,2,FALSE))</f>
        <v/>
      </c>
      <c r="AB104" s="3" t="str">
        <f>IF($Z104="","",VLOOKUP($Z104,'(種目・作業用)'!$A$2:$D$11,3,FALSE))</f>
        <v/>
      </c>
      <c r="AC104" s="3" t="str">
        <f>IF($Z104="","",VLOOKUP($Z104,'(種目・作業用)'!$A$2:$D$11,4,FALSE))</f>
        <v/>
      </c>
      <c r="AD104" s="22" t="str">
        <f t="shared" si="32"/>
        <v/>
      </c>
      <c r="AE104" s="4" t="str">
        <f t="shared" si="33"/>
        <v xml:space="preserve"> </v>
      </c>
      <c r="AF104" s="21" t="str">
        <f t="shared" si="34"/>
        <v/>
      </c>
      <c r="AG104" s="3" t="str">
        <f>IF($AF104="","",VLOOKUP($AF104,'(種目・作業用)'!$A$2:$D$11,2,FALSE))</f>
        <v/>
      </c>
      <c r="AH104" s="3" t="str">
        <f>IF($AF104="","",VLOOKUP($AF104,'(種目・作業用)'!$A$2:$D$11,3,FALSE))</f>
        <v/>
      </c>
      <c r="AI104" s="3" t="str">
        <f>IF($AF104="","",VLOOKUP($AF104,'(種目・作業用)'!$A$2:$D$11,4,FALSE))</f>
        <v/>
      </c>
      <c r="AJ104" s="22" t="str">
        <f t="shared" si="35"/>
        <v/>
      </c>
      <c r="AK104" s="4" t="str">
        <f t="shared" si="36"/>
        <v xml:space="preserve"> </v>
      </c>
      <c r="AL104" s="4" t="str">
        <f t="shared" si="37"/>
        <v/>
      </c>
      <c r="AM104" s="4" t="str">
        <f t="shared" si="38"/>
        <v/>
      </c>
      <c r="AN104" s="4" t="str">
        <f t="shared" si="39"/>
        <v/>
      </c>
      <c r="AO104" s="5" t="str">
        <f t="shared" si="45"/>
        <v/>
      </c>
      <c r="AP104" s="4" t="str">
        <f t="shared" si="40"/>
        <v/>
      </c>
      <c r="AQ104" s="4" t="str">
        <f t="shared" si="41"/>
        <v/>
      </c>
      <c r="AR104" s="4"/>
      <c r="AS104" s="4" t="str">
        <f t="shared" si="42"/>
        <v/>
      </c>
      <c r="AT104" s="64" t="e">
        <f t="shared" si="43"/>
        <v>#N/A</v>
      </c>
      <c r="AV104" s="14" t="str">
        <f t="shared" si="44"/>
        <v>　</v>
      </c>
    </row>
    <row r="105" spans="1:48" ht="22.5" customHeight="1" x14ac:dyDescent="0.15">
      <c r="A105" s="74">
        <v>69</v>
      </c>
      <c r="B105" s="12"/>
      <c r="C105" s="12"/>
      <c r="D105" s="12"/>
      <c r="E105" s="10"/>
      <c r="F105" s="12"/>
      <c r="G105" s="162"/>
      <c r="H105" s="163"/>
      <c r="I105" s="162"/>
      <c r="J105" s="163"/>
      <c r="K105" s="139"/>
      <c r="L105" s="140"/>
      <c r="M105" s="140"/>
      <c r="N105" s="140"/>
      <c r="O105" s="141"/>
      <c r="P105" s="139"/>
      <c r="Q105" s="140"/>
      <c r="R105" s="140"/>
      <c r="S105" s="140"/>
      <c r="T105" s="141"/>
      <c r="U105" s="13"/>
      <c r="Y105" s="4" t="str">
        <f t="shared" si="30"/>
        <v/>
      </c>
      <c r="Z105" s="21" t="str">
        <f t="shared" si="31"/>
        <v/>
      </c>
      <c r="AA105" s="3" t="str">
        <f>IF($Z105="","",VLOOKUP($Z105,'(種目・作業用)'!$A$2:$D$11,2,FALSE))</f>
        <v/>
      </c>
      <c r="AB105" s="3" t="str">
        <f>IF($Z105="","",VLOOKUP($Z105,'(種目・作業用)'!$A$2:$D$11,3,FALSE))</f>
        <v/>
      </c>
      <c r="AC105" s="3" t="str">
        <f>IF($Z105="","",VLOOKUP($Z105,'(種目・作業用)'!$A$2:$D$11,4,FALSE))</f>
        <v/>
      </c>
      <c r="AD105" s="22" t="str">
        <f t="shared" si="32"/>
        <v/>
      </c>
      <c r="AE105" s="4" t="str">
        <f t="shared" si="33"/>
        <v xml:space="preserve"> </v>
      </c>
      <c r="AF105" s="21" t="str">
        <f t="shared" si="34"/>
        <v/>
      </c>
      <c r="AG105" s="3" t="str">
        <f>IF($AF105="","",VLOOKUP($AF105,'(種目・作業用)'!$A$2:$D$11,2,FALSE))</f>
        <v/>
      </c>
      <c r="AH105" s="3" t="str">
        <f>IF($AF105="","",VLOOKUP($AF105,'(種目・作業用)'!$A$2:$D$11,3,FALSE))</f>
        <v/>
      </c>
      <c r="AI105" s="3" t="str">
        <f>IF($AF105="","",VLOOKUP($AF105,'(種目・作業用)'!$A$2:$D$11,4,FALSE))</f>
        <v/>
      </c>
      <c r="AJ105" s="22" t="str">
        <f t="shared" si="35"/>
        <v/>
      </c>
      <c r="AK105" s="4" t="str">
        <f t="shared" si="36"/>
        <v xml:space="preserve"> </v>
      </c>
      <c r="AL105" s="4" t="str">
        <f t="shared" si="37"/>
        <v/>
      </c>
      <c r="AM105" s="4" t="str">
        <f t="shared" si="38"/>
        <v/>
      </c>
      <c r="AN105" s="4" t="str">
        <f t="shared" si="39"/>
        <v/>
      </c>
      <c r="AO105" s="5" t="str">
        <f t="shared" si="45"/>
        <v/>
      </c>
      <c r="AP105" s="4" t="str">
        <f t="shared" si="40"/>
        <v/>
      </c>
      <c r="AQ105" s="4" t="str">
        <f t="shared" si="41"/>
        <v/>
      </c>
      <c r="AR105" s="4"/>
      <c r="AS105" s="4" t="str">
        <f t="shared" si="42"/>
        <v/>
      </c>
      <c r="AT105" s="64" t="e">
        <f t="shared" si="43"/>
        <v>#N/A</v>
      </c>
      <c r="AV105" s="14" t="str">
        <f t="shared" si="44"/>
        <v>　</v>
      </c>
    </row>
    <row r="106" spans="1:48" ht="22.5" customHeight="1" x14ac:dyDescent="0.15">
      <c r="A106" s="74">
        <v>70</v>
      </c>
      <c r="B106" s="12"/>
      <c r="C106" s="12"/>
      <c r="D106" s="12"/>
      <c r="E106" s="10"/>
      <c r="F106" s="12"/>
      <c r="G106" s="162"/>
      <c r="H106" s="163"/>
      <c r="I106" s="162"/>
      <c r="J106" s="163"/>
      <c r="K106" s="139"/>
      <c r="L106" s="140"/>
      <c r="M106" s="140"/>
      <c r="N106" s="140"/>
      <c r="O106" s="141"/>
      <c r="P106" s="139"/>
      <c r="Q106" s="140"/>
      <c r="R106" s="140"/>
      <c r="S106" s="140"/>
      <c r="T106" s="141"/>
      <c r="U106" s="13"/>
      <c r="Y106" s="4" t="str">
        <f t="shared" si="30"/>
        <v/>
      </c>
      <c r="Z106" s="21" t="str">
        <f t="shared" si="31"/>
        <v/>
      </c>
      <c r="AA106" s="3" t="str">
        <f>IF($Z106="","",VLOOKUP($Z106,'(種目・作業用)'!$A$2:$D$11,2,FALSE))</f>
        <v/>
      </c>
      <c r="AB106" s="3" t="str">
        <f>IF($Z106="","",VLOOKUP($Z106,'(種目・作業用)'!$A$2:$D$11,3,FALSE))</f>
        <v/>
      </c>
      <c r="AC106" s="3" t="str">
        <f>IF($Z106="","",VLOOKUP($Z106,'(種目・作業用)'!$A$2:$D$11,4,FALSE))</f>
        <v/>
      </c>
      <c r="AD106" s="22" t="str">
        <f t="shared" si="32"/>
        <v/>
      </c>
      <c r="AE106" s="4" t="str">
        <f t="shared" si="33"/>
        <v xml:space="preserve"> </v>
      </c>
      <c r="AF106" s="21" t="str">
        <f t="shared" si="34"/>
        <v/>
      </c>
      <c r="AG106" s="3" t="str">
        <f>IF($AF106="","",VLOOKUP($AF106,'(種目・作業用)'!$A$2:$D$11,2,FALSE))</f>
        <v/>
      </c>
      <c r="AH106" s="3" t="str">
        <f>IF($AF106="","",VLOOKUP($AF106,'(種目・作業用)'!$A$2:$D$11,3,FALSE))</f>
        <v/>
      </c>
      <c r="AI106" s="3" t="str">
        <f>IF($AF106="","",VLOOKUP($AF106,'(種目・作業用)'!$A$2:$D$11,4,FALSE))</f>
        <v/>
      </c>
      <c r="AJ106" s="22" t="str">
        <f t="shared" si="35"/>
        <v/>
      </c>
      <c r="AK106" s="4" t="str">
        <f t="shared" si="36"/>
        <v xml:space="preserve"> </v>
      </c>
      <c r="AL106" s="4" t="str">
        <f t="shared" si="37"/>
        <v/>
      </c>
      <c r="AM106" s="4" t="str">
        <f t="shared" si="38"/>
        <v/>
      </c>
      <c r="AN106" s="4" t="str">
        <f t="shared" si="39"/>
        <v/>
      </c>
      <c r="AO106" s="5" t="str">
        <f t="shared" si="45"/>
        <v/>
      </c>
      <c r="AP106" s="4" t="str">
        <f t="shared" si="40"/>
        <v/>
      </c>
      <c r="AQ106" s="4" t="str">
        <f t="shared" si="41"/>
        <v/>
      </c>
      <c r="AR106" s="4"/>
      <c r="AS106" s="4" t="str">
        <f t="shared" si="42"/>
        <v/>
      </c>
      <c r="AT106" s="64" t="e">
        <f t="shared" si="43"/>
        <v>#N/A</v>
      </c>
      <c r="AV106" s="14" t="str">
        <f t="shared" si="44"/>
        <v>　</v>
      </c>
    </row>
    <row r="107" spans="1:48" ht="22.5" customHeight="1" x14ac:dyDescent="0.15">
      <c r="A107" s="74">
        <v>71</v>
      </c>
      <c r="B107" s="12"/>
      <c r="C107" s="12"/>
      <c r="D107" s="12"/>
      <c r="E107" s="10"/>
      <c r="F107" s="12"/>
      <c r="G107" s="162"/>
      <c r="H107" s="163"/>
      <c r="I107" s="162"/>
      <c r="J107" s="163"/>
      <c r="K107" s="139"/>
      <c r="L107" s="140"/>
      <c r="M107" s="140"/>
      <c r="N107" s="140"/>
      <c r="O107" s="141"/>
      <c r="P107" s="139"/>
      <c r="Q107" s="140"/>
      <c r="R107" s="140"/>
      <c r="S107" s="140"/>
      <c r="T107" s="141"/>
      <c r="U107" s="13"/>
      <c r="Y107" s="4" t="str">
        <f t="shared" si="30"/>
        <v/>
      </c>
      <c r="Z107" s="21" t="str">
        <f t="shared" si="31"/>
        <v/>
      </c>
      <c r="AA107" s="3" t="str">
        <f>IF($Z107="","",VLOOKUP($Z107,'(種目・作業用)'!$A$2:$D$11,2,FALSE))</f>
        <v/>
      </c>
      <c r="AB107" s="3" t="str">
        <f>IF($Z107="","",VLOOKUP($Z107,'(種目・作業用)'!$A$2:$D$11,3,FALSE))</f>
        <v/>
      </c>
      <c r="AC107" s="3" t="str">
        <f>IF($Z107="","",VLOOKUP($Z107,'(種目・作業用)'!$A$2:$D$11,4,FALSE))</f>
        <v/>
      </c>
      <c r="AD107" s="22" t="str">
        <f t="shared" si="32"/>
        <v/>
      </c>
      <c r="AE107" s="4" t="str">
        <f t="shared" si="33"/>
        <v xml:space="preserve"> </v>
      </c>
      <c r="AF107" s="21" t="str">
        <f t="shared" si="34"/>
        <v/>
      </c>
      <c r="AG107" s="3" t="str">
        <f>IF($AF107="","",VLOOKUP($AF107,'(種目・作業用)'!$A$2:$D$11,2,FALSE))</f>
        <v/>
      </c>
      <c r="AH107" s="3" t="str">
        <f>IF($AF107="","",VLOOKUP($AF107,'(種目・作業用)'!$A$2:$D$11,3,FALSE))</f>
        <v/>
      </c>
      <c r="AI107" s="3" t="str">
        <f>IF($AF107="","",VLOOKUP($AF107,'(種目・作業用)'!$A$2:$D$11,4,FALSE))</f>
        <v/>
      </c>
      <c r="AJ107" s="22" t="str">
        <f t="shared" si="35"/>
        <v/>
      </c>
      <c r="AK107" s="4" t="str">
        <f t="shared" si="36"/>
        <v xml:space="preserve"> </v>
      </c>
      <c r="AL107" s="4" t="str">
        <f t="shared" si="37"/>
        <v/>
      </c>
      <c r="AM107" s="4" t="str">
        <f t="shared" si="38"/>
        <v/>
      </c>
      <c r="AN107" s="4" t="str">
        <f t="shared" si="39"/>
        <v/>
      </c>
      <c r="AO107" s="5" t="str">
        <f t="shared" si="45"/>
        <v/>
      </c>
      <c r="AP107" s="4" t="str">
        <f t="shared" si="40"/>
        <v/>
      </c>
      <c r="AQ107" s="4" t="str">
        <f t="shared" si="41"/>
        <v/>
      </c>
      <c r="AR107" s="4"/>
      <c r="AS107" s="4" t="str">
        <f t="shared" si="42"/>
        <v/>
      </c>
      <c r="AT107" s="64" t="e">
        <f t="shared" si="43"/>
        <v>#N/A</v>
      </c>
      <c r="AV107" s="14" t="str">
        <f t="shared" si="44"/>
        <v>　</v>
      </c>
    </row>
    <row r="108" spans="1:48" ht="22.5" customHeight="1" x14ac:dyDescent="0.15">
      <c r="A108" s="74">
        <v>72</v>
      </c>
      <c r="B108" s="12"/>
      <c r="C108" s="12"/>
      <c r="D108" s="12"/>
      <c r="E108" s="10"/>
      <c r="F108" s="12"/>
      <c r="G108" s="162"/>
      <c r="H108" s="163"/>
      <c r="I108" s="162"/>
      <c r="J108" s="163"/>
      <c r="K108" s="139"/>
      <c r="L108" s="140"/>
      <c r="M108" s="140"/>
      <c r="N108" s="140"/>
      <c r="O108" s="141"/>
      <c r="P108" s="139"/>
      <c r="Q108" s="140"/>
      <c r="R108" s="140"/>
      <c r="S108" s="140"/>
      <c r="T108" s="141"/>
      <c r="U108" s="13"/>
      <c r="Y108" s="4" t="str">
        <f t="shared" si="30"/>
        <v/>
      </c>
      <c r="Z108" s="21" t="str">
        <f t="shared" si="31"/>
        <v/>
      </c>
      <c r="AA108" s="3" t="str">
        <f>IF($Z108="","",VLOOKUP($Z108,'(種目・作業用)'!$A$2:$D$11,2,FALSE))</f>
        <v/>
      </c>
      <c r="AB108" s="3" t="str">
        <f>IF($Z108="","",VLOOKUP($Z108,'(種目・作業用)'!$A$2:$D$11,3,FALSE))</f>
        <v/>
      </c>
      <c r="AC108" s="3" t="str">
        <f>IF($Z108="","",VLOOKUP($Z108,'(種目・作業用)'!$A$2:$D$11,4,FALSE))</f>
        <v/>
      </c>
      <c r="AD108" s="22" t="str">
        <f t="shared" si="32"/>
        <v/>
      </c>
      <c r="AE108" s="4" t="str">
        <f t="shared" si="33"/>
        <v xml:space="preserve"> </v>
      </c>
      <c r="AF108" s="21" t="str">
        <f t="shared" si="34"/>
        <v/>
      </c>
      <c r="AG108" s="3" t="str">
        <f>IF($AF108="","",VLOOKUP($AF108,'(種目・作業用)'!$A$2:$D$11,2,FALSE))</f>
        <v/>
      </c>
      <c r="AH108" s="3" t="str">
        <f>IF($AF108="","",VLOOKUP($AF108,'(種目・作業用)'!$A$2:$D$11,3,FALSE))</f>
        <v/>
      </c>
      <c r="AI108" s="3" t="str">
        <f>IF($AF108="","",VLOOKUP($AF108,'(種目・作業用)'!$A$2:$D$11,4,FALSE))</f>
        <v/>
      </c>
      <c r="AJ108" s="22" t="str">
        <f t="shared" si="35"/>
        <v/>
      </c>
      <c r="AK108" s="4" t="str">
        <f t="shared" si="36"/>
        <v xml:space="preserve"> </v>
      </c>
      <c r="AL108" s="4" t="str">
        <f t="shared" si="37"/>
        <v/>
      </c>
      <c r="AM108" s="4" t="str">
        <f t="shared" si="38"/>
        <v/>
      </c>
      <c r="AN108" s="4" t="str">
        <f t="shared" si="39"/>
        <v/>
      </c>
      <c r="AO108" s="5" t="str">
        <f t="shared" si="45"/>
        <v/>
      </c>
      <c r="AP108" s="4" t="str">
        <f t="shared" si="40"/>
        <v/>
      </c>
      <c r="AQ108" s="4" t="str">
        <f t="shared" si="41"/>
        <v/>
      </c>
      <c r="AR108" s="4"/>
      <c r="AS108" s="4" t="str">
        <f t="shared" si="42"/>
        <v/>
      </c>
      <c r="AT108" s="64" t="e">
        <f t="shared" si="43"/>
        <v>#N/A</v>
      </c>
      <c r="AV108" s="14" t="str">
        <f t="shared" si="44"/>
        <v>　</v>
      </c>
    </row>
    <row r="109" spans="1:48" ht="22.5" customHeight="1" x14ac:dyDescent="0.15">
      <c r="A109" s="74">
        <v>73</v>
      </c>
      <c r="B109" s="12"/>
      <c r="C109" s="12"/>
      <c r="D109" s="12"/>
      <c r="E109" s="10"/>
      <c r="F109" s="12"/>
      <c r="G109" s="162"/>
      <c r="H109" s="163"/>
      <c r="I109" s="162"/>
      <c r="J109" s="163"/>
      <c r="K109" s="139"/>
      <c r="L109" s="140"/>
      <c r="M109" s="140"/>
      <c r="N109" s="140"/>
      <c r="O109" s="141"/>
      <c r="P109" s="139"/>
      <c r="Q109" s="140"/>
      <c r="R109" s="140"/>
      <c r="S109" s="140"/>
      <c r="T109" s="141"/>
      <c r="U109" s="13"/>
      <c r="Y109" s="4" t="str">
        <f t="shared" si="30"/>
        <v/>
      </c>
      <c r="Z109" s="21" t="str">
        <f t="shared" si="31"/>
        <v/>
      </c>
      <c r="AA109" s="3" t="str">
        <f>IF($Z109="","",VLOOKUP($Z109,'(種目・作業用)'!$A$2:$D$11,2,FALSE))</f>
        <v/>
      </c>
      <c r="AB109" s="3" t="str">
        <f>IF($Z109="","",VLOOKUP($Z109,'(種目・作業用)'!$A$2:$D$11,3,FALSE))</f>
        <v/>
      </c>
      <c r="AC109" s="3" t="str">
        <f>IF($Z109="","",VLOOKUP($Z109,'(種目・作業用)'!$A$2:$D$11,4,FALSE))</f>
        <v/>
      </c>
      <c r="AD109" s="22" t="str">
        <f t="shared" si="32"/>
        <v/>
      </c>
      <c r="AE109" s="4" t="str">
        <f t="shared" si="33"/>
        <v xml:space="preserve"> </v>
      </c>
      <c r="AF109" s="21" t="str">
        <f t="shared" si="34"/>
        <v/>
      </c>
      <c r="AG109" s="3" t="str">
        <f>IF($AF109="","",VLOOKUP($AF109,'(種目・作業用)'!$A$2:$D$11,2,FALSE))</f>
        <v/>
      </c>
      <c r="AH109" s="3" t="str">
        <f>IF($AF109="","",VLOOKUP($AF109,'(種目・作業用)'!$A$2:$D$11,3,FALSE))</f>
        <v/>
      </c>
      <c r="AI109" s="3" t="str">
        <f>IF($AF109="","",VLOOKUP($AF109,'(種目・作業用)'!$A$2:$D$11,4,FALSE))</f>
        <v/>
      </c>
      <c r="AJ109" s="22" t="str">
        <f t="shared" si="35"/>
        <v/>
      </c>
      <c r="AK109" s="4" t="str">
        <f t="shared" si="36"/>
        <v xml:space="preserve"> </v>
      </c>
      <c r="AL109" s="4" t="str">
        <f t="shared" si="37"/>
        <v/>
      </c>
      <c r="AM109" s="4" t="str">
        <f t="shared" si="38"/>
        <v/>
      </c>
      <c r="AN109" s="4" t="str">
        <f t="shared" si="39"/>
        <v/>
      </c>
      <c r="AO109" s="5" t="str">
        <f t="shared" si="45"/>
        <v/>
      </c>
      <c r="AP109" s="4" t="str">
        <f t="shared" si="40"/>
        <v/>
      </c>
      <c r="AQ109" s="4" t="str">
        <f t="shared" si="41"/>
        <v/>
      </c>
      <c r="AR109" s="4"/>
      <c r="AS109" s="4" t="str">
        <f t="shared" si="42"/>
        <v/>
      </c>
      <c r="AT109" s="64" t="e">
        <f t="shared" si="43"/>
        <v>#N/A</v>
      </c>
      <c r="AV109" s="14" t="str">
        <f t="shared" si="44"/>
        <v>　</v>
      </c>
    </row>
    <row r="110" spans="1:48" ht="22.5" customHeight="1" x14ac:dyDescent="0.15">
      <c r="A110" s="74">
        <v>74</v>
      </c>
      <c r="B110" s="12"/>
      <c r="C110" s="12"/>
      <c r="D110" s="12"/>
      <c r="E110" s="10"/>
      <c r="F110" s="12"/>
      <c r="G110" s="162"/>
      <c r="H110" s="163"/>
      <c r="I110" s="162"/>
      <c r="J110" s="163"/>
      <c r="K110" s="139"/>
      <c r="L110" s="140"/>
      <c r="M110" s="140"/>
      <c r="N110" s="140"/>
      <c r="O110" s="141"/>
      <c r="P110" s="139"/>
      <c r="Q110" s="140"/>
      <c r="R110" s="140"/>
      <c r="S110" s="140"/>
      <c r="T110" s="141"/>
      <c r="U110" s="13"/>
      <c r="Y110" s="4" t="str">
        <f t="shared" si="30"/>
        <v/>
      </c>
      <c r="Z110" s="21" t="str">
        <f t="shared" si="31"/>
        <v/>
      </c>
      <c r="AA110" s="3" t="str">
        <f>IF($Z110="","",VLOOKUP($Z110,'(種目・作業用)'!$A$2:$D$11,2,FALSE))</f>
        <v/>
      </c>
      <c r="AB110" s="3" t="str">
        <f>IF($Z110="","",VLOOKUP($Z110,'(種目・作業用)'!$A$2:$D$11,3,FALSE))</f>
        <v/>
      </c>
      <c r="AC110" s="3" t="str">
        <f>IF($Z110="","",VLOOKUP($Z110,'(種目・作業用)'!$A$2:$D$11,4,FALSE))</f>
        <v/>
      </c>
      <c r="AD110" s="22" t="str">
        <f t="shared" si="32"/>
        <v/>
      </c>
      <c r="AE110" s="4" t="str">
        <f t="shared" si="33"/>
        <v xml:space="preserve"> </v>
      </c>
      <c r="AF110" s="21" t="str">
        <f t="shared" si="34"/>
        <v/>
      </c>
      <c r="AG110" s="3" t="str">
        <f>IF($AF110="","",VLOOKUP($AF110,'(種目・作業用)'!$A$2:$D$11,2,FALSE))</f>
        <v/>
      </c>
      <c r="AH110" s="3" t="str">
        <f>IF($AF110="","",VLOOKUP($AF110,'(種目・作業用)'!$A$2:$D$11,3,FALSE))</f>
        <v/>
      </c>
      <c r="AI110" s="3" t="str">
        <f>IF($AF110="","",VLOOKUP($AF110,'(種目・作業用)'!$A$2:$D$11,4,FALSE))</f>
        <v/>
      </c>
      <c r="AJ110" s="22" t="str">
        <f t="shared" si="35"/>
        <v/>
      </c>
      <c r="AK110" s="4" t="str">
        <f t="shared" si="36"/>
        <v xml:space="preserve"> </v>
      </c>
      <c r="AL110" s="4" t="str">
        <f t="shared" si="37"/>
        <v/>
      </c>
      <c r="AM110" s="4" t="str">
        <f t="shared" si="38"/>
        <v/>
      </c>
      <c r="AN110" s="4" t="str">
        <f t="shared" si="39"/>
        <v/>
      </c>
      <c r="AO110" s="5" t="str">
        <f t="shared" si="45"/>
        <v/>
      </c>
      <c r="AP110" s="4" t="str">
        <f t="shared" si="40"/>
        <v/>
      </c>
      <c r="AQ110" s="4" t="str">
        <f t="shared" si="41"/>
        <v/>
      </c>
      <c r="AR110" s="4"/>
      <c r="AS110" s="4" t="str">
        <f t="shared" si="42"/>
        <v/>
      </c>
      <c r="AT110" s="64" t="e">
        <f t="shared" si="43"/>
        <v>#N/A</v>
      </c>
      <c r="AV110" s="14" t="str">
        <f t="shared" si="44"/>
        <v>　</v>
      </c>
    </row>
    <row r="111" spans="1:48" ht="22.5" customHeight="1" x14ac:dyDescent="0.15">
      <c r="A111" s="75">
        <v>75</v>
      </c>
      <c r="B111" s="12"/>
      <c r="C111" s="12"/>
      <c r="D111" s="12"/>
      <c r="E111" s="10"/>
      <c r="F111" s="12"/>
      <c r="G111" s="162"/>
      <c r="H111" s="163"/>
      <c r="I111" s="196"/>
      <c r="J111" s="197"/>
      <c r="K111" s="199"/>
      <c r="L111" s="200"/>
      <c r="M111" s="200"/>
      <c r="N111" s="200"/>
      <c r="O111" s="201"/>
      <c r="P111" s="199"/>
      <c r="Q111" s="200"/>
      <c r="R111" s="200"/>
      <c r="S111" s="200"/>
      <c r="T111" s="201"/>
      <c r="U111" s="13"/>
      <c r="Y111" s="4" t="str">
        <f t="shared" si="30"/>
        <v/>
      </c>
      <c r="Z111" s="21" t="str">
        <f t="shared" si="31"/>
        <v/>
      </c>
      <c r="AA111" s="3" t="str">
        <f>IF($Z111="","",VLOOKUP($Z111,'(種目・作業用)'!$A$2:$D$11,2,FALSE))</f>
        <v/>
      </c>
      <c r="AB111" s="3" t="str">
        <f>IF($Z111="","",VLOOKUP($Z111,'(種目・作業用)'!$A$2:$D$11,3,FALSE))</f>
        <v/>
      </c>
      <c r="AC111" s="3" t="str">
        <f>IF($Z111="","",VLOOKUP($Z111,'(種目・作業用)'!$A$2:$D$11,4,FALSE))</f>
        <v/>
      </c>
      <c r="AD111" s="22" t="str">
        <f t="shared" si="32"/>
        <v/>
      </c>
      <c r="AE111" s="4" t="str">
        <f t="shared" si="33"/>
        <v xml:space="preserve"> </v>
      </c>
      <c r="AF111" s="21" t="str">
        <f t="shared" si="34"/>
        <v/>
      </c>
      <c r="AG111" s="3" t="str">
        <f>IF($AF111="","",VLOOKUP($AF111,'(種目・作業用)'!$A$2:$D$11,2,FALSE))</f>
        <v/>
      </c>
      <c r="AH111" s="3" t="str">
        <f>IF($AF111="","",VLOOKUP($AF111,'(種目・作業用)'!$A$2:$D$11,3,FALSE))</f>
        <v/>
      </c>
      <c r="AI111" s="3" t="str">
        <f>IF($AF111="","",VLOOKUP($AF111,'(種目・作業用)'!$A$2:$D$11,4,FALSE))</f>
        <v/>
      </c>
      <c r="AJ111" s="22" t="str">
        <f t="shared" si="35"/>
        <v/>
      </c>
      <c r="AK111" s="4" t="str">
        <f t="shared" si="36"/>
        <v xml:space="preserve"> </v>
      </c>
      <c r="AL111" s="4" t="str">
        <f t="shared" si="37"/>
        <v/>
      </c>
      <c r="AM111" s="4" t="str">
        <f t="shared" si="38"/>
        <v/>
      </c>
      <c r="AN111" s="4" t="str">
        <f t="shared" si="39"/>
        <v/>
      </c>
      <c r="AO111" s="5" t="str">
        <f t="shared" si="45"/>
        <v/>
      </c>
      <c r="AP111" s="4" t="str">
        <f t="shared" si="40"/>
        <v/>
      </c>
      <c r="AQ111" s="4" t="str">
        <f t="shared" si="41"/>
        <v/>
      </c>
      <c r="AR111" s="4"/>
      <c r="AS111" s="4" t="str">
        <f t="shared" si="42"/>
        <v/>
      </c>
      <c r="AT111" s="64" t="e">
        <f t="shared" si="43"/>
        <v>#N/A</v>
      </c>
      <c r="AV111" s="14" t="str">
        <f t="shared" si="44"/>
        <v>　</v>
      </c>
    </row>
    <row r="112" spans="1:48" ht="22.5" customHeight="1" x14ac:dyDescent="0.15">
      <c r="A112" s="76"/>
      <c r="B112" s="77"/>
      <c r="C112" s="77"/>
      <c r="D112" s="77"/>
      <c r="E112" s="77"/>
      <c r="F112" s="77"/>
      <c r="G112" s="127"/>
      <c r="H112" s="123"/>
      <c r="I112" s="123"/>
      <c r="J112" s="123"/>
      <c r="K112" s="138" t="s">
        <v>1105</v>
      </c>
      <c r="L112" s="138"/>
      <c r="M112" s="138"/>
      <c r="N112" s="138"/>
      <c r="O112" s="138"/>
      <c r="P112" s="137">
        <f>P32</f>
        <v>0</v>
      </c>
      <c r="Q112" s="137"/>
      <c r="R112" s="137"/>
      <c r="S112" s="137"/>
      <c r="T112" s="137"/>
      <c r="U112" s="124"/>
      <c r="Z112" s="21"/>
      <c r="AA112" s="3"/>
      <c r="AB112" s="3"/>
      <c r="AC112" s="3"/>
      <c r="AD112" s="22"/>
      <c r="AE112" s="4"/>
      <c r="AF112" s="21"/>
      <c r="AG112" s="3"/>
      <c r="AH112" s="3"/>
      <c r="AI112" s="3"/>
      <c r="AJ112" s="22"/>
      <c r="AK112" s="4"/>
      <c r="AO112" s="20"/>
      <c r="AQ112" s="4"/>
      <c r="AT112" s="64"/>
    </row>
    <row r="113" spans="1:48" ht="7.5" customHeight="1" x14ac:dyDescent="0.15">
      <c r="A113" s="60"/>
      <c r="B113" s="60"/>
      <c r="C113" s="60"/>
      <c r="D113" s="60"/>
      <c r="E113" s="60"/>
      <c r="F113" s="60"/>
      <c r="G113" s="82"/>
      <c r="H113" s="83"/>
      <c r="I113" s="82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0"/>
      <c r="Z113" s="21"/>
      <c r="AA113" s="3"/>
      <c r="AB113" s="3"/>
      <c r="AC113" s="3"/>
      <c r="AD113" s="22"/>
      <c r="AE113" s="4"/>
      <c r="AF113" s="21"/>
      <c r="AG113" s="3"/>
      <c r="AH113" s="3"/>
      <c r="AI113" s="3"/>
      <c r="AJ113" s="22"/>
      <c r="AK113" s="4"/>
      <c r="AO113" s="20"/>
      <c r="AQ113" s="4"/>
      <c r="AT113" s="64"/>
    </row>
    <row r="114" spans="1:48" ht="22.5" customHeight="1" x14ac:dyDescent="0.15">
      <c r="A114" s="179" t="s">
        <v>988</v>
      </c>
      <c r="B114" s="179"/>
      <c r="C114" s="179"/>
      <c r="D114" s="179"/>
      <c r="E114" s="179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Z114" s="21"/>
      <c r="AA114" s="3"/>
      <c r="AB114" s="3"/>
      <c r="AC114" s="3"/>
      <c r="AD114" s="22"/>
      <c r="AE114" s="4"/>
      <c r="AF114" s="21"/>
      <c r="AG114" s="3"/>
      <c r="AH114" s="3"/>
      <c r="AI114" s="3"/>
      <c r="AJ114" s="22"/>
      <c r="AK114" s="4"/>
      <c r="AO114" s="20"/>
      <c r="AQ114" s="4"/>
      <c r="AT114" s="64"/>
    </row>
    <row r="115" spans="1:48" ht="7.5" customHeight="1" x14ac:dyDescent="0.15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Z115" s="21"/>
      <c r="AA115" s="3"/>
      <c r="AB115" s="3"/>
      <c r="AC115" s="3"/>
      <c r="AD115" s="22"/>
      <c r="AE115" s="4"/>
      <c r="AF115" s="21"/>
      <c r="AG115" s="3"/>
      <c r="AH115" s="3"/>
      <c r="AI115" s="3"/>
      <c r="AJ115" s="22"/>
      <c r="AK115" s="4"/>
      <c r="AO115" s="20"/>
      <c r="AQ115" s="4"/>
      <c r="AT115" s="64"/>
    </row>
    <row r="116" spans="1:48" x14ac:dyDescent="0.15">
      <c r="A116" s="60"/>
      <c r="B116" s="60"/>
      <c r="C116" s="60" t="s">
        <v>15</v>
      </c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Z116" s="21"/>
      <c r="AA116" s="3"/>
      <c r="AB116" s="3"/>
      <c r="AC116" s="3"/>
      <c r="AD116" s="22"/>
      <c r="AE116" s="4"/>
      <c r="AF116" s="21"/>
      <c r="AG116" s="3"/>
      <c r="AH116" s="3"/>
      <c r="AI116" s="3"/>
      <c r="AJ116" s="22"/>
      <c r="AK116" s="4"/>
      <c r="AO116" s="20"/>
      <c r="AQ116" s="4"/>
      <c r="AT116" s="64"/>
    </row>
    <row r="117" spans="1:48" x14ac:dyDescent="0.15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Z117" s="21"/>
      <c r="AA117" s="3"/>
      <c r="AB117" s="3"/>
      <c r="AC117" s="3"/>
      <c r="AD117" s="22"/>
      <c r="AE117" s="4"/>
      <c r="AF117" s="21"/>
      <c r="AG117" s="3"/>
      <c r="AH117" s="3"/>
      <c r="AI117" s="3"/>
      <c r="AJ117" s="22"/>
      <c r="AK117" s="4"/>
      <c r="AO117" s="20"/>
      <c r="AQ117" s="4"/>
      <c r="AT117" s="64"/>
    </row>
    <row r="118" spans="1:48" x14ac:dyDescent="0.15">
      <c r="A118" s="60"/>
      <c r="B118" s="60"/>
      <c r="C118" s="198" t="str">
        <f>$C$38</f>
        <v>２０２６年０５月　　日</v>
      </c>
      <c r="D118" s="198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Z118" s="21"/>
      <c r="AA118" s="3"/>
      <c r="AB118" s="3"/>
      <c r="AC118" s="3"/>
      <c r="AD118" s="22"/>
      <c r="AE118" s="4"/>
      <c r="AF118" s="21"/>
      <c r="AG118" s="3"/>
      <c r="AH118" s="3"/>
      <c r="AI118" s="3"/>
      <c r="AJ118" s="22"/>
      <c r="AK118" s="4"/>
      <c r="AO118" s="20"/>
      <c r="AQ118" s="4"/>
      <c r="AT118" s="64"/>
    </row>
    <row r="119" spans="1:48" ht="22.5" customHeight="1" x14ac:dyDescent="0.15">
      <c r="A119" s="60"/>
      <c r="B119" s="60"/>
      <c r="C119" s="60"/>
      <c r="D119" s="60"/>
      <c r="E119" s="60"/>
      <c r="F119" s="172">
        <f>$F$39</f>
        <v>0</v>
      </c>
      <c r="G119" s="172"/>
      <c r="H119" s="173" t="str">
        <f>$H$39</f>
        <v>高等学校</v>
      </c>
      <c r="I119" s="173"/>
      <c r="J119" s="173"/>
      <c r="K119" s="173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Z119" s="21"/>
      <c r="AA119" s="3"/>
      <c r="AB119" s="3"/>
      <c r="AC119" s="3"/>
      <c r="AD119" s="22"/>
      <c r="AE119" s="4"/>
      <c r="AF119" s="21"/>
      <c r="AG119" s="3"/>
      <c r="AH119" s="3"/>
      <c r="AI119" s="3"/>
      <c r="AJ119" s="22"/>
      <c r="AK119" s="4"/>
      <c r="AO119" s="20"/>
      <c r="AQ119" s="4"/>
      <c r="AT119" s="64"/>
    </row>
    <row r="120" spans="1:48" ht="22.5" customHeight="1" x14ac:dyDescent="0.15">
      <c r="A120" s="60"/>
      <c r="B120" s="60"/>
      <c r="C120" s="60"/>
      <c r="D120" s="60"/>
      <c r="E120" s="60"/>
      <c r="F120" s="60"/>
      <c r="G120" s="79" t="s">
        <v>17</v>
      </c>
      <c r="H120" s="179">
        <f>$H$40</f>
        <v>0</v>
      </c>
      <c r="I120" s="179"/>
      <c r="J120" s="179"/>
      <c r="K120" s="179"/>
      <c r="L120" s="179"/>
      <c r="M120" s="179"/>
      <c r="N120" s="179"/>
      <c r="O120" s="80" t="s">
        <v>14</v>
      </c>
      <c r="P120" s="80"/>
      <c r="Q120" s="80"/>
      <c r="R120" s="80"/>
      <c r="S120" s="80"/>
      <c r="T120" s="80"/>
      <c r="U120" s="60"/>
      <c r="Z120" s="21"/>
      <c r="AA120" s="3"/>
      <c r="AB120" s="3"/>
      <c r="AC120" s="3"/>
      <c r="AD120" s="22"/>
      <c r="AE120" s="4"/>
      <c r="AF120" s="21"/>
      <c r="AG120" s="3"/>
      <c r="AH120" s="3"/>
      <c r="AI120" s="3"/>
      <c r="AJ120" s="22"/>
      <c r="AK120" s="4"/>
      <c r="AO120" s="20"/>
      <c r="AQ120" s="4"/>
      <c r="AT120" s="64"/>
    </row>
    <row r="121" spans="1:48" ht="32.25" customHeight="1" x14ac:dyDescent="0.15">
      <c r="A121" s="174" t="str">
        <f>A1</f>
        <v>春季置賜スプリント記録会　参加申込書（個人種目）</v>
      </c>
      <c r="B121" s="174"/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Z121" s="21"/>
      <c r="AA121" s="3"/>
      <c r="AB121" s="3"/>
      <c r="AC121" s="3"/>
      <c r="AD121" s="22"/>
      <c r="AE121" s="4"/>
      <c r="AF121" s="21"/>
      <c r="AG121" s="3"/>
      <c r="AH121" s="3"/>
      <c r="AI121" s="3"/>
      <c r="AJ121" s="22"/>
      <c r="AK121" s="4"/>
      <c r="AO121" s="20"/>
      <c r="AQ121" s="4"/>
      <c r="AT121" s="64"/>
    </row>
    <row r="122" spans="1:48" ht="7.5" customHeight="1" x14ac:dyDescent="0.15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Z122" s="21"/>
      <c r="AA122" s="3"/>
      <c r="AB122" s="3"/>
      <c r="AC122" s="3"/>
      <c r="AD122" s="22"/>
      <c r="AE122" s="4"/>
      <c r="AF122" s="21"/>
      <c r="AG122" s="3"/>
      <c r="AH122" s="3"/>
      <c r="AI122" s="3"/>
      <c r="AJ122" s="22"/>
      <c r="AK122" s="4"/>
      <c r="AO122" s="20"/>
      <c r="AQ122" s="4"/>
      <c r="AT122" s="64"/>
    </row>
    <row r="123" spans="1:48" ht="22.5" customHeight="1" x14ac:dyDescent="0.15">
      <c r="A123" s="134" t="s">
        <v>0</v>
      </c>
      <c r="B123" s="135"/>
      <c r="C123" s="190">
        <f>C3</f>
        <v>0</v>
      </c>
      <c r="D123" s="191"/>
      <c r="E123" s="191"/>
      <c r="F123" s="191"/>
      <c r="G123" s="191"/>
      <c r="H123" s="191"/>
      <c r="I123" s="191"/>
      <c r="J123" s="192"/>
      <c r="K123" s="134" t="s">
        <v>12</v>
      </c>
      <c r="L123" s="135"/>
      <c r="M123" s="135"/>
      <c r="N123" s="135"/>
      <c r="O123" s="136"/>
      <c r="P123" s="154">
        <f>$P$3</f>
        <v>0</v>
      </c>
      <c r="Q123" s="155"/>
      <c r="R123" s="155"/>
      <c r="S123" s="155"/>
      <c r="T123" s="155"/>
      <c r="U123" s="156"/>
      <c r="Z123" s="21"/>
      <c r="AA123" s="3"/>
      <c r="AB123" s="3"/>
      <c r="AC123" s="3"/>
      <c r="AD123" s="22"/>
      <c r="AE123" s="4"/>
      <c r="AF123" s="21"/>
      <c r="AG123" s="3"/>
      <c r="AH123" s="3"/>
      <c r="AI123" s="3"/>
      <c r="AJ123" s="22"/>
      <c r="AK123" s="4"/>
      <c r="AO123" s="20"/>
      <c r="AQ123" s="4"/>
      <c r="AT123" s="64"/>
    </row>
    <row r="124" spans="1:48" ht="22.5" customHeight="1" x14ac:dyDescent="0.15">
      <c r="A124" s="157" t="s">
        <v>1106</v>
      </c>
      <c r="B124" s="185"/>
      <c r="C124" s="193">
        <f>C4</f>
        <v>0</v>
      </c>
      <c r="D124" s="194"/>
      <c r="E124" s="194"/>
      <c r="F124" s="194"/>
      <c r="G124" s="194"/>
      <c r="H124" s="194"/>
      <c r="I124" s="194"/>
      <c r="J124" s="195"/>
      <c r="K124" s="157" t="s">
        <v>16</v>
      </c>
      <c r="L124" s="158"/>
      <c r="M124" s="158"/>
      <c r="N124" s="158"/>
      <c r="O124" s="159"/>
      <c r="P124" s="151">
        <f>$P$4</f>
        <v>0</v>
      </c>
      <c r="Q124" s="152"/>
      <c r="R124" s="152"/>
      <c r="S124" s="152"/>
      <c r="T124" s="152"/>
      <c r="U124" s="153"/>
      <c r="Z124" s="21"/>
      <c r="AA124" s="3"/>
      <c r="AB124" s="3"/>
      <c r="AC124" s="3"/>
      <c r="AD124" s="22"/>
      <c r="AE124" s="4"/>
      <c r="AF124" s="21"/>
      <c r="AG124" s="3"/>
      <c r="AH124" s="3"/>
      <c r="AI124" s="3"/>
      <c r="AJ124" s="22"/>
      <c r="AK124" s="4"/>
      <c r="AO124" s="20"/>
      <c r="AQ124" s="4"/>
      <c r="AT124" s="64"/>
    </row>
    <row r="125" spans="1:48" ht="17.25" customHeight="1" x14ac:dyDescent="0.15">
      <c r="A125" s="170"/>
      <c r="B125" s="146" t="s">
        <v>1</v>
      </c>
      <c r="C125" s="146" t="s">
        <v>2</v>
      </c>
      <c r="D125" s="146"/>
      <c r="E125" s="146" t="s">
        <v>3</v>
      </c>
      <c r="F125" s="146" t="s">
        <v>4</v>
      </c>
      <c r="G125" s="166" t="s">
        <v>1168</v>
      </c>
      <c r="H125" s="167"/>
      <c r="I125" s="166" t="s">
        <v>1169</v>
      </c>
      <c r="J125" s="167"/>
      <c r="K125" s="145" t="s">
        <v>1170</v>
      </c>
      <c r="L125" s="146"/>
      <c r="M125" s="146"/>
      <c r="N125" s="146"/>
      <c r="O125" s="146"/>
      <c r="P125" s="145" t="s">
        <v>1171</v>
      </c>
      <c r="Q125" s="146"/>
      <c r="R125" s="146"/>
      <c r="S125" s="146"/>
      <c r="T125" s="146"/>
      <c r="U125" s="160" t="s">
        <v>6</v>
      </c>
      <c r="Z125" s="21"/>
      <c r="AA125" s="3"/>
      <c r="AB125" s="3"/>
      <c r="AC125" s="3"/>
      <c r="AD125" s="22"/>
      <c r="AE125" s="4"/>
      <c r="AF125" s="21"/>
      <c r="AG125" s="3"/>
      <c r="AH125" s="3"/>
      <c r="AI125" s="3"/>
      <c r="AJ125" s="22"/>
      <c r="AK125" s="4"/>
      <c r="AO125" s="20"/>
      <c r="AQ125" s="4"/>
      <c r="AT125" s="64"/>
    </row>
    <row r="126" spans="1:48" ht="17.25" customHeight="1" thickBot="1" x14ac:dyDescent="0.2">
      <c r="A126" s="171"/>
      <c r="B126" s="147"/>
      <c r="C126" s="72" t="s">
        <v>11</v>
      </c>
      <c r="D126" s="72" t="s">
        <v>10</v>
      </c>
      <c r="E126" s="147"/>
      <c r="F126" s="147"/>
      <c r="G126" s="168"/>
      <c r="H126" s="169"/>
      <c r="I126" s="168"/>
      <c r="J126" s="169"/>
      <c r="K126" s="147"/>
      <c r="L126" s="147"/>
      <c r="M126" s="147"/>
      <c r="N126" s="147"/>
      <c r="O126" s="147"/>
      <c r="P126" s="147"/>
      <c r="Q126" s="147"/>
      <c r="R126" s="147"/>
      <c r="S126" s="147"/>
      <c r="T126" s="147"/>
      <c r="U126" s="161"/>
      <c r="Z126" s="21"/>
      <c r="AA126" s="3"/>
      <c r="AB126" s="3"/>
      <c r="AC126" s="3"/>
      <c r="AD126" s="22"/>
      <c r="AE126" s="4"/>
      <c r="AF126" s="21"/>
      <c r="AG126" s="3"/>
      <c r="AH126" s="3"/>
      <c r="AI126" s="3"/>
      <c r="AJ126" s="22"/>
      <c r="AK126" s="4"/>
      <c r="AO126" s="20"/>
      <c r="AQ126" s="4"/>
      <c r="AT126" s="64"/>
    </row>
    <row r="127" spans="1:48" ht="22.5" customHeight="1" thickTop="1" x14ac:dyDescent="0.15">
      <c r="A127" s="73">
        <v>76</v>
      </c>
      <c r="B127" s="10"/>
      <c r="C127" s="10"/>
      <c r="D127" s="10"/>
      <c r="E127" s="10"/>
      <c r="F127" s="10"/>
      <c r="G127" s="177"/>
      <c r="H127" s="178"/>
      <c r="I127" s="202"/>
      <c r="J127" s="203"/>
      <c r="K127" s="148"/>
      <c r="L127" s="149"/>
      <c r="M127" s="149"/>
      <c r="N127" s="149"/>
      <c r="O127" s="150"/>
      <c r="P127" s="148"/>
      <c r="Q127" s="149"/>
      <c r="R127" s="149"/>
      <c r="S127" s="149"/>
      <c r="T127" s="150"/>
      <c r="U127" s="11"/>
      <c r="Y127" s="4" t="str">
        <f t="shared" ref="Y127:Y151" si="46">IF(ISBLANK(B127),"",VLOOKUP(CONCATENATE($AO$4,F127),$Y$202:$Z$211,2,FALSE)+B127*100)</f>
        <v/>
      </c>
      <c r="Z127" s="21" t="str">
        <f t="shared" ref="Z127:Z151" si="47">IF(ISBLANK(G127),"",G127)</f>
        <v/>
      </c>
      <c r="AA127" s="3" t="str">
        <f>IF($Z127="","",VLOOKUP($Z127,'(種目・作業用)'!$A$2:$D$11,2,FALSE))</f>
        <v/>
      </c>
      <c r="AB127" s="3" t="str">
        <f>IF($Z127="","",VLOOKUP($Z127,'(種目・作業用)'!$A$2:$D$11,3,FALSE))</f>
        <v/>
      </c>
      <c r="AC127" s="3" t="str">
        <f>IF($Z127="","",VLOOKUP($Z127,'(種目・作業用)'!$A$2:$D$11,4,FALSE))</f>
        <v/>
      </c>
      <c r="AD127" s="22" t="str">
        <f t="shared" ref="AD127:AD151" si="48">IF(K127="","",K127)</f>
        <v/>
      </c>
      <c r="AE127" s="4" t="str">
        <f t="shared" si="33"/>
        <v xml:space="preserve"> </v>
      </c>
      <c r="AF127" s="21" t="str">
        <f t="shared" ref="AF127:AF151" si="49">IF(ISBLANK(I127),"",I127)</f>
        <v/>
      </c>
      <c r="AG127" s="3" t="str">
        <f>IF($AF127="","",VLOOKUP($AF127,'(種目・作業用)'!$A$2:$D$11,2,FALSE))</f>
        <v/>
      </c>
      <c r="AH127" s="3" t="str">
        <f>IF($AF127="","",VLOOKUP($AF127,'(種目・作業用)'!$A$2:$D$11,3,FALSE))</f>
        <v/>
      </c>
      <c r="AI127" s="3" t="str">
        <f>IF($AF127="","",VLOOKUP($AF127,'(種目・作業用)'!$A$2:$D$11,4,FALSE))</f>
        <v/>
      </c>
      <c r="AJ127" s="22" t="str">
        <f t="shared" ref="AJ127:AJ151" si="50">IF(P127="","",P127)</f>
        <v/>
      </c>
      <c r="AK127" s="4" t="str">
        <f t="shared" si="36"/>
        <v xml:space="preserve"> </v>
      </c>
      <c r="AL127" s="4" t="str">
        <f t="shared" ref="AL127:AL151" si="51">IF(ISBLANK(B127),"",B127)</f>
        <v/>
      </c>
      <c r="AM127" s="4" t="str">
        <f t="shared" ref="AM127:AM151" si="52">IF(ISNUMBER(AL127),IF(ISBLANK(E127),AV127,CONCATENATE(AV127,"(",E127,")")),"")</f>
        <v/>
      </c>
      <c r="AN127" s="4" t="str">
        <f t="shared" ref="AN127:AN151" si="53">IF(ISNUMBER(AL127),D127,"")</f>
        <v/>
      </c>
      <c r="AO127" s="5" t="str">
        <f>IF(ISNUMBER(AL127),VLOOKUP(AT127,$AT$201:$AU$249,2,FALSE),"")</f>
        <v/>
      </c>
      <c r="AP127" s="4" t="str">
        <f t="shared" ref="AP127:AP151" si="54">IF(ISNUMBER(AL127),$AP$4,"")</f>
        <v/>
      </c>
      <c r="AQ127" s="4" t="str">
        <f t="shared" ref="AQ127:AQ135" si="55">IF(ISBLANK(F127),"",IF(F127="男",1,2))</f>
        <v/>
      </c>
      <c r="AR127" s="4"/>
      <c r="AS127" s="4" t="str">
        <f t="shared" ref="AS127:AS151" si="56">IF(ISNUMBER(AL127),$AN$4,"")</f>
        <v/>
      </c>
      <c r="AT127" s="64" t="e">
        <f t="shared" ref="AT127:AT151" si="57">VLOOKUP($AN$4,$B$202:$D$548,2,FALSE)</f>
        <v>#N/A</v>
      </c>
      <c r="AV127" s="14" t="str">
        <f t="shared" ref="AV127:AV151" si="58">IF(LEN(C127)&gt;6,SUBSTITUTE(C127,"　",""),IF(LEN(C127)=6,C127,IF(LEN(C127)=5,CONCATENATE(C127,"　"),IF(LEN(C127)=4,CONCATENATE(SUBSTITUTE(C127,"　","　　"),"　"),CONCATENATE(SUBSTITUTE(C127,"　","　　　"),"　")))))</f>
        <v>　</v>
      </c>
    </row>
    <row r="128" spans="1:48" ht="22.5" customHeight="1" x14ac:dyDescent="0.15">
      <c r="A128" s="74">
        <v>77</v>
      </c>
      <c r="B128" s="12"/>
      <c r="C128" s="12"/>
      <c r="D128" s="12"/>
      <c r="E128" s="10"/>
      <c r="F128" s="12"/>
      <c r="G128" s="162"/>
      <c r="H128" s="163"/>
      <c r="I128" s="162"/>
      <c r="J128" s="163"/>
      <c r="K128" s="139"/>
      <c r="L128" s="140"/>
      <c r="M128" s="140"/>
      <c r="N128" s="140"/>
      <c r="O128" s="141"/>
      <c r="P128" s="139"/>
      <c r="Q128" s="140"/>
      <c r="R128" s="140"/>
      <c r="S128" s="140"/>
      <c r="T128" s="141"/>
      <c r="U128" s="13"/>
      <c r="Y128" s="4" t="str">
        <f t="shared" si="46"/>
        <v/>
      </c>
      <c r="Z128" s="21" t="str">
        <f t="shared" si="47"/>
        <v/>
      </c>
      <c r="AA128" s="3" t="str">
        <f>IF($Z128="","",VLOOKUP($Z128,'(種目・作業用)'!$A$2:$D$11,2,FALSE))</f>
        <v/>
      </c>
      <c r="AB128" s="3" t="str">
        <f>IF($Z128="","",VLOOKUP($Z128,'(種目・作業用)'!$A$2:$D$11,3,FALSE))</f>
        <v/>
      </c>
      <c r="AC128" s="3" t="str">
        <f>IF($Z128="","",VLOOKUP($Z128,'(種目・作業用)'!$A$2:$D$11,4,FALSE))</f>
        <v/>
      </c>
      <c r="AD128" s="22" t="str">
        <f t="shared" si="48"/>
        <v/>
      </c>
      <c r="AE128" s="4" t="str">
        <f t="shared" si="33"/>
        <v xml:space="preserve"> </v>
      </c>
      <c r="AF128" s="21" t="str">
        <f t="shared" si="49"/>
        <v/>
      </c>
      <c r="AG128" s="3" t="str">
        <f>IF($AF128="","",VLOOKUP($AF128,'(種目・作業用)'!$A$2:$D$11,2,FALSE))</f>
        <v/>
      </c>
      <c r="AH128" s="3" t="str">
        <f>IF($AF128="","",VLOOKUP($AF128,'(種目・作業用)'!$A$2:$D$11,3,FALSE))</f>
        <v/>
      </c>
      <c r="AI128" s="3" t="str">
        <f>IF($AF128="","",VLOOKUP($AF128,'(種目・作業用)'!$A$2:$D$11,4,FALSE))</f>
        <v/>
      </c>
      <c r="AJ128" s="22" t="str">
        <f t="shared" si="50"/>
        <v/>
      </c>
      <c r="AK128" s="4" t="str">
        <f t="shared" si="36"/>
        <v xml:space="preserve"> </v>
      </c>
      <c r="AL128" s="4" t="str">
        <f t="shared" si="51"/>
        <v/>
      </c>
      <c r="AM128" s="4" t="str">
        <f t="shared" si="52"/>
        <v/>
      </c>
      <c r="AN128" s="4" t="str">
        <f t="shared" si="53"/>
        <v/>
      </c>
      <c r="AO128" s="5" t="str">
        <f t="shared" ref="AO128:AO151" si="59">IF(ISNUMBER(AL128),VLOOKUP(AT128,$AT$201:$AU$249,2,FALSE),"")</f>
        <v/>
      </c>
      <c r="AP128" s="4" t="str">
        <f t="shared" si="54"/>
        <v/>
      </c>
      <c r="AQ128" s="4" t="str">
        <f t="shared" si="55"/>
        <v/>
      </c>
      <c r="AR128" s="4"/>
      <c r="AS128" s="4" t="str">
        <f t="shared" si="56"/>
        <v/>
      </c>
      <c r="AT128" s="64" t="e">
        <f t="shared" si="57"/>
        <v>#N/A</v>
      </c>
      <c r="AV128" s="14" t="str">
        <f t="shared" si="58"/>
        <v>　</v>
      </c>
    </row>
    <row r="129" spans="1:48" ht="22.5" customHeight="1" x14ac:dyDescent="0.15">
      <c r="A129" s="74">
        <v>78</v>
      </c>
      <c r="B129" s="12"/>
      <c r="C129" s="12"/>
      <c r="D129" s="12"/>
      <c r="E129" s="10"/>
      <c r="F129" s="12"/>
      <c r="G129" s="162"/>
      <c r="H129" s="163"/>
      <c r="I129" s="162"/>
      <c r="J129" s="163"/>
      <c r="K129" s="139"/>
      <c r="L129" s="140"/>
      <c r="M129" s="140"/>
      <c r="N129" s="140"/>
      <c r="O129" s="141"/>
      <c r="P129" s="139"/>
      <c r="Q129" s="140"/>
      <c r="R129" s="140"/>
      <c r="S129" s="140"/>
      <c r="T129" s="141"/>
      <c r="U129" s="13"/>
      <c r="Y129" s="4" t="str">
        <f t="shared" si="46"/>
        <v/>
      </c>
      <c r="Z129" s="21" t="str">
        <f t="shared" si="47"/>
        <v/>
      </c>
      <c r="AA129" s="3" t="str">
        <f>IF($Z129="","",VLOOKUP($Z129,'(種目・作業用)'!$A$2:$D$11,2,FALSE))</f>
        <v/>
      </c>
      <c r="AB129" s="3" t="str">
        <f>IF($Z129="","",VLOOKUP($Z129,'(種目・作業用)'!$A$2:$D$11,3,FALSE))</f>
        <v/>
      </c>
      <c r="AC129" s="3" t="str">
        <f>IF($Z129="","",VLOOKUP($Z129,'(種目・作業用)'!$A$2:$D$11,4,FALSE))</f>
        <v/>
      </c>
      <c r="AD129" s="22" t="str">
        <f t="shared" si="48"/>
        <v/>
      </c>
      <c r="AE129" s="4" t="str">
        <f t="shared" si="33"/>
        <v xml:space="preserve"> </v>
      </c>
      <c r="AF129" s="21" t="str">
        <f t="shared" si="49"/>
        <v/>
      </c>
      <c r="AG129" s="3" t="str">
        <f>IF($AF129="","",VLOOKUP($AF129,'(種目・作業用)'!$A$2:$D$11,2,FALSE))</f>
        <v/>
      </c>
      <c r="AH129" s="3" t="str">
        <f>IF($AF129="","",VLOOKUP($AF129,'(種目・作業用)'!$A$2:$D$11,3,FALSE))</f>
        <v/>
      </c>
      <c r="AI129" s="3" t="str">
        <f>IF($AF129="","",VLOOKUP($AF129,'(種目・作業用)'!$A$2:$D$11,4,FALSE))</f>
        <v/>
      </c>
      <c r="AJ129" s="22" t="str">
        <f t="shared" si="50"/>
        <v/>
      </c>
      <c r="AK129" s="4" t="str">
        <f t="shared" si="36"/>
        <v xml:space="preserve"> </v>
      </c>
      <c r="AL129" s="4" t="str">
        <f t="shared" si="51"/>
        <v/>
      </c>
      <c r="AM129" s="4" t="str">
        <f t="shared" si="52"/>
        <v/>
      </c>
      <c r="AN129" s="4" t="str">
        <f t="shared" si="53"/>
        <v/>
      </c>
      <c r="AO129" s="5" t="str">
        <f t="shared" si="59"/>
        <v/>
      </c>
      <c r="AP129" s="4" t="str">
        <f t="shared" si="54"/>
        <v/>
      </c>
      <c r="AQ129" s="4" t="str">
        <f t="shared" si="55"/>
        <v/>
      </c>
      <c r="AR129" s="4"/>
      <c r="AS129" s="4" t="str">
        <f t="shared" si="56"/>
        <v/>
      </c>
      <c r="AT129" s="64" t="e">
        <f t="shared" si="57"/>
        <v>#N/A</v>
      </c>
      <c r="AV129" s="14" t="str">
        <f t="shared" si="58"/>
        <v>　</v>
      </c>
    </row>
    <row r="130" spans="1:48" ht="22.5" customHeight="1" x14ac:dyDescent="0.15">
      <c r="A130" s="74">
        <v>79</v>
      </c>
      <c r="B130" s="12"/>
      <c r="C130" s="12"/>
      <c r="D130" s="12"/>
      <c r="E130" s="10"/>
      <c r="F130" s="12"/>
      <c r="G130" s="162"/>
      <c r="H130" s="163"/>
      <c r="I130" s="162"/>
      <c r="J130" s="163"/>
      <c r="K130" s="139"/>
      <c r="L130" s="140"/>
      <c r="M130" s="140"/>
      <c r="N130" s="140"/>
      <c r="O130" s="141"/>
      <c r="P130" s="139"/>
      <c r="Q130" s="140"/>
      <c r="R130" s="140"/>
      <c r="S130" s="140"/>
      <c r="T130" s="141"/>
      <c r="U130" s="13"/>
      <c r="Y130" s="4" t="str">
        <f t="shared" si="46"/>
        <v/>
      </c>
      <c r="Z130" s="21" t="str">
        <f t="shared" si="47"/>
        <v/>
      </c>
      <c r="AA130" s="3" t="str">
        <f>IF($Z130="","",VLOOKUP($Z130,'(種目・作業用)'!$A$2:$D$11,2,FALSE))</f>
        <v/>
      </c>
      <c r="AB130" s="3" t="str">
        <f>IF($Z130="","",VLOOKUP($Z130,'(種目・作業用)'!$A$2:$D$11,3,FALSE))</f>
        <v/>
      </c>
      <c r="AC130" s="3" t="str">
        <f>IF($Z130="","",VLOOKUP($Z130,'(種目・作業用)'!$A$2:$D$11,4,FALSE))</f>
        <v/>
      </c>
      <c r="AD130" s="22" t="str">
        <f t="shared" si="48"/>
        <v/>
      </c>
      <c r="AE130" s="4" t="str">
        <f t="shared" si="33"/>
        <v xml:space="preserve"> </v>
      </c>
      <c r="AF130" s="21" t="str">
        <f t="shared" si="49"/>
        <v/>
      </c>
      <c r="AG130" s="3" t="str">
        <f>IF($AF130="","",VLOOKUP($AF130,'(種目・作業用)'!$A$2:$D$11,2,FALSE))</f>
        <v/>
      </c>
      <c r="AH130" s="3" t="str">
        <f>IF($AF130="","",VLOOKUP($AF130,'(種目・作業用)'!$A$2:$D$11,3,FALSE))</f>
        <v/>
      </c>
      <c r="AI130" s="3" t="str">
        <f>IF($AF130="","",VLOOKUP($AF130,'(種目・作業用)'!$A$2:$D$11,4,FALSE))</f>
        <v/>
      </c>
      <c r="AJ130" s="22" t="str">
        <f t="shared" si="50"/>
        <v/>
      </c>
      <c r="AK130" s="4" t="str">
        <f t="shared" si="36"/>
        <v xml:space="preserve"> </v>
      </c>
      <c r="AL130" s="4" t="str">
        <f t="shared" si="51"/>
        <v/>
      </c>
      <c r="AM130" s="4" t="str">
        <f t="shared" si="52"/>
        <v/>
      </c>
      <c r="AN130" s="4" t="str">
        <f t="shared" si="53"/>
        <v/>
      </c>
      <c r="AO130" s="5" t="str">
        <f t="shared" si="59"/>
        <v/>
      </c>
      <c r="AP130" s="4" t="str">
        <f t="shared" si="54"/>
        <v/>
      </c>
      <c r="AQ130" s="4" t="str">
        <f t="shared" si="55"/>
        <v/>
      </c>
      <c r="AR130" s="4"/>
      <c r="AS130" s="4" t="str">
        <f t="shared" si="56"/>
        <v/>
      </c>
      <c r="AT130" s="64" t="e">
        <f t="shared" si="57"/>
        <v>#N/A</v>
      </c>
      <c r="AV130" s="14" t="str">
        <f t="shared" si="58"/>
        <v>　</v>
      </c>
    </row>
    <row r="131" spans="1:48" ht="22.5" customHeight="1" x14ac:dyDescent="0.15">
      <c r="A131" s="74">
        <v>80</v>
      </c>
      <c r="B131" s="12"/>
      <c r="C131" s="12"/>
      <c r="D131" s="12"/>
      <c r="E131" s="10"/>
      <c r="F131" s="12"/>
      <c r="G131" s="162"/>
      <c r="H131" s="163"/>
      <c r="I131" s="162"/>
      <c r="J131" s="163"/>
      <c r="K131" s="139"/>
      <c r="L131" s="140"/>
      <c r="M131" s="140"/>
      <c r="N131" s="140"/>
      <c r="O131" s="141"/>
      <c r="P131" s="139"/>
      <c r="Q131" s="140"/>
      <c r="R131" s="140"/>
      <c r="S131" s="140"/>
      <c r="T131" s="141"/>
      <c r="U131" s="13"/>
      <c r="Y131" s="4" t="str">
        <f t="shared" si="46"/>
        <v/>
      </c>
      <c r="Z131" s="21" t="str">
        <f t="shared" si="47"/>
        <v/>
      </c>
      <c r="AA131" s="3" t="str">
        <f>IF($Z131="","",VLOOKUP($Z131,'(種目・作業用)'!$A$2:$D$11,2,FALSE))</f>
        <v/>
      </c>
      <c r="AB131" s="3" t="str">
        <f>IF($Z131="","",VLOOKUP($Z131,'(種目・作業用)'!$A$2:$D$11,3,FALSE))</f>
        <v/>
      </c>
      <c r="AC131" s="3" t="str">
        <f>IF($Z131="","",VLOOKUP($Z131,'(種目・作業用)'!$A$2:$D$11,4,FALSE))</f>
        <v/>
      </c>
      <c r="AD131" s="22" t="str">
        <f t="shared" si="48"/>
        <v/>
      </c>
      <c r="AE131" s="4" t="str">
        <f t="shared" si="33"/>
        <v xml:space="preserve"> </v>
      </c>
      <c r="AF131" s="21" t="str">
        <f t="shared" si="49"/>
        <v/>
      </c>
      <c r="AG131" s="3" t="str">
        <f>IF($AF131="","",VLOOKUP($AF131,'(種目・作業用)'!$A$2:$D$11,2,FALSE))</f>
        <v/>
      </c>
      <c r="AH131" s="3" t="str">
        <f>IF($AF131="","",VLOOKUP($AF131,'(種目・作業用)'!$A$2:$D$11,3,FALSE))</f>
        <v/>
      </c>
      <c r="AI131" s="3" t="str">
        <f>IF($AF131="","",VLOOKUP($AF131,'(種目・作業用)'!$A$2:$D$11,4,FALSE))</f>
        <v/>
      </c>
      <c r="AJ131" s="22" t="str">
        <f t="shared" si="50"/>
        <v/>
      </c>
      <c r="AK131" s="4" t="str">
        <f t="shared" si="36"/>
        <v xml:space="preserve"> </v>
      </c>
      <c r="AL131" s="4" t="str">
        <f t="shared" si="51"/>
        <v/>
      </c>
      <c r="AM131" s="4" t="str">
        <f t="shared" si="52"/>
        <v/>
      </c>
      <c r="AN131" s="4" t="str">
        <f t="shared" si="53"/>
        <v/>
      </c>
      <c r="AO131" s="5" t="str">
        <f t="shared" si="59"/>
        <v/>
      </c>
      <c r="AP131" s="4" t="str">
        <f t="shared" si="54"/>
        <v/>
      </c>
      <c r="AQ131" s="4" t="str">
        <f t="shared" si="55"/>
        <v/>
      </c>
      <c r="AR131" s="4"/>
      <c r="AS131" s="4" t="str">
        <f t="shared" si="56"/>
        <v/>
      </c>
      <c r="AT131" s="64" t="e">
        <f t="shared" si="57"/>
        <v>#N/A</v>
      </c>
      <c r="AV131" s="14" t="str">
        <f t="shared" si="58"/>
        <v>　</v>
      </c>
    </row>
    <row r="132" spans="1:48" ht="22.5" customHeight="1" x14ac:dyDescent="0.15">
      <c r="A132" s="74">
        <v>81</v>
      </c>
      <c r="B132" s="12"/>
      <c r="C132" s="12"/>
      <c r="D132" s="12"/>
      <c r="E132" s="10"/>
      <c r="F132" s="12"/>
      <c r="G132" s="162"/>
      <c r="H132" s="163"/>
      <c r="I132" s="162"/>
      <c r="J132" s="163"/>
      <c r="K132" s="139"/>
      <c r="L132" s="140"/>
      <c r="M132" s="140"/>
      <c r="N132" s="140"/>
      <c r="O132" s="141"/>
      <c r="P132" s="139"/>
      <c r="Q132" s="140"/>
      <c r="R132" s="140"/>
      <c r="S132" s="140"/>
      <c r="T132" s="141"/>
      <c r="U132" s="13"/>
      <c r="Y132" s="4" t="str">
        <f t="shared" si="46"/>
        <v/>
      </c>
      <c r="Z132" s="21" t="str">
        <f t="shared" si="47"/>
        <v/>
      </c>
      <c r="AA132" s="3" t="str">
        <f>IF($Z132="","",VLOOKUP($Z132,'(種目・作業用)'!$A$2:$D$11,2,FALSE))</f>
        <v/>
      </c>
      <c r="AB132" s="3" t="str">
        <f>IF($Z132="","",VLOOKUP($Z132,'(種目・作業用)'!$A$2:$D$11,3,FALSE))</f>
        <v/>
      </c>
      <c r="AC132" s="3" t="str">
        <f>IF($Z132="","",VLOOKUP($Z132,'(種目・作業用)'!$A$2:$D$11,4,FALSE))</f>
        <v/>
      </c>
      <c r="AD132" s="22" t="str">
        <f t="shared" si="48"/>
        <v/>
      </c>
      <c r="AE132" s="4" t="str">
        <f t="shared" si="33"/>
        <v xml:space="preserve"> </v>
      </c>
      <c r="AF132" s="21" t="str">
        <f t="shared" si="49"/>
        <v/>
      </c>
      <c r="AG132" s="3" t="str">
        <f>IF($AF132="","",VLOOKUP($AF132,'(種目・作業用)'!$A$2:$D$11,2,FALSE))</f>
        <v/>
      </c>
      <c r="AH132" s="3" t="str">
        <f>IF($AF132="","",VLOOKUP($AF132,'(種目・作業用)'!$A$2:$D$11,3,FALSE))</f>
        <v/>
      </c>
      <c r="AI132" s="3" t="str">
        <f>IF($AF132="","",VLOOKUP($AF132,'(種目・作業用)'!$A$2:$D$11,4,FALSE))</f>
        <v/>
      </c>
      <c r="AJ132" s="22" t="str">
        <f t="shared" si="50"/>
        <v/>
      </c>
      <c r="AK132" s="4" t="str">
        <f t="shared" si="36"/>
        <v xml:space="preserve"> </v>
      </c>
      <c r="AL132" s="4" t="str">
        <f t="shared" si="51"/>
        <v/>
      </c>
      <c r="AM132" s="4" t="str">
        <f t="shared" si="52"/>
        <v/>
      </c>
      <c r="AN132" s="4" t="str">
        <f t="shared" si="53"/>
        <v/>
      </c>
      <c r="AO132" s="5" t="str">
        <f t="shared" si="59"/>
        <v/>
      </c>
      <c r="AP132" s="4" t="str">
        <f t="shared" si="54"/>
        <v/>
      </c>
      <c r="AQ132" s="4" t="str">
        <f t="shared" si="55"/>
        <v/>
      </c>
      <c r="AR132" s="4"/>
      <c r="AS132" s="4" t="str">
        <f t="shared" si="56"/>
        <v/>
      </c>
      <c r="AT132" s="64" t="e">
        <f t="shared" si="57"/>
        <v>#N/A</v>
      </c>
      <c r="AV132" s="14" t="str">
        <f t="shared" si="58"/>
        <v>　</v>
      </c>
    </row>
    <row r="133" spans="1:48" ht="22.5" customHeight="1" x14ac:dyDescent="0.15">
      <c r="A133" s="74">
        <v>82</v>
      </c>
      <c r="B133" s="12"/>
      <c r="C133" s="12"/>
      <c r="D133" s="12"/>
      <c r="E133" s="10"/>
      <c r="F133" s="12"/>
      <c r="G133" s="162"/>
      <c r="H133" s="163"/>
      <c r="I133" s="162"/>
      <c r="J133" s="163"/>
      <c r="K133" s="139"/>
      <c r="L133" s="140"/>
      <c r="M133" s="140"/>
      <c r="N133" s="140"/>
      <c r="O133" s="141"/>
      <c r="P133" s="139"/>
      <c r="Q133" s="140"/>
      <c r="R133" s="140"/>
      <c r="S133" s="140"/>
      <c r="T133" s="141"/>
      <c r="U133" s="13"/>
      <c r="Y133" s="4" t="str">
        <f t="shared" si="46"/>
        <v/>
      </c>
      <c r="Z133" s="21" t="str">
        <f t="shared" si="47"/>
        <v/>
      </c>
      <c r="AA133" s="3" t="str">
        <f>IF($Z133="","",VLOOKUP($Z133,'(種目・作業用)'!$A$2:$D$11,2,FALSE))</f>
        <v/>
      </c>
      <c r="AB133" s="3" t="str">
        <f>IF($Z133="","",VLOOKUP($Z133,'(種目・作業用)'!$A$2:$D$11,3,FALSE))</f>
        <v/>
      </c>
      <c r="AC133" s="3" t="str">
        <f>IF($Z133="","",VLOOKUP($Z133,'(種目・作業用)'!$A$2:$D$11,4,FALSE))</f>
        <v/>
      </c>
      <c r="AD133" s="22" t="str">
        <f t="shared" si="48"/>
        <v/>
      </c>
      <c r="AE133" s="4" t="str">
        <f t="shared" si="33"/>
        <v xml:space="preserve"> </v>
      </c>
      <c r="AF133" s="21" t="str">
        <f t="shared" si="49"/>
        <v/>
      </c>
      <c r="AG133" s="3" t="str">
        <f>IF($AF133="","",VLOOKUP($AF133,'(種目・作業用)'!$A$2:$D$11,2,FALSE))</f>
        <v/>
      </c>
      <c r="AH133" s="3" t="str">
        <f>IF($AF133="","",VLOOKUP($AF133,'(種目・作業用)'!$A$2:$D$11,3,FALSE))</f>
        <v/>
      </c>
      <c r="AI133" s="3" t="str">
        <f>IF($AF133="","",VLOOKUP($AF133,'(種目・作業用)'!$A$2:$D$11,4,FALSE))</f>
        <v/>
      </c>
      <c r="AJ133" s="22" t="str">
        <f t="shared" si="50"/>
        <v/>
      </c>
      <c r="AK133" s="4" t="str">
        <f t="shared" si="36"/>
        <v xml:space="preserve"> </v>
      </c>
      <c r="AL133" s="4" t="str">
        <f t="shared" si="51"/>
        <v/>
      </c>
      <c r="AM133" s="4" t="str">
        <f t="shared" si="52"/>
        <v/>
      </c>
      <c r="AN133" s="4" t="str">
        <f t="shared" si="53"/>
        <v/>
      </c>
      <c r="AO133" s="5" t="str">
        <f t="shared" si="59"/>
        <v/>
      </c>
      <c r="AP133" s="4" t="str">
        <f t="shared" si="54"/>
        <v/>
      </c>
      <c r="AQ133" s="4" t="str">
        <f t="shared" si="55"/>
        <v/>
      </c>
      <c r="AR133" s="4"/>
      <c r="AS133" s="4" t="str">
        <f t="shared" si="56"/>
        <v/>
      </c>
      <c r="AT133" s="64" t="e">
        <f t="shared" si="57"/>
        <v>#N/A</v>
      </c>
      <c r="AV133" s="14" t="str">
        <f t="shared" si="58"/>
        <v>　</v>
      </c>
    </row>
    <row r="134" spans="1:48" ht="22.5" customHeight="1" x14ac:dyDescent="0.15">
      <c r="A134" s="74">
        <v>83</v>
      </c>
      <c r="B134" s="12"/>
      <c r="C134" s="12"/>
      <c r="D134" s="12"/>
      <c r="E134" s="10"/>
      <c r="F134" s="12"/>
      <c r="G134" s="162"/>
      <c r="H134" s="163"/>
      <c r="I134" s="162"/>
      <c r="J134" s="163"/>
      <c r="K134" s="139"/>
      <c r="L134" s="140"/>
      <c r="M134" s="140"/>
      <c r="N134" s="140"/>
      <c r="O134" s="141"/>
      <c r="P134" s="139"/>
      <c r="Q134" s="140"/>
      <c r="R134" s="140"/>
      <c r="S134" s="140"/>
      <c r="T134" s="141"/>
      <c r="U134" s="13"/>
      <c r="Y134" s="4" t="str">
        <f t="shared" si="46"/>
        <v/>
      </c>
      <c r="Z134" s="21" t="str">
        <f t="shared" si="47"/>
        <v/>
      </c>
      <c r="AA134" s="3" t="str">
        <f>IF($Z134="","",VLOOKUP($Z134,'(種目・作業用)'!$A$2:$D$11,2,FALSE))</f>
        <v/>
      </c>
      <c r="AB134" s="3" t="str">
        <f>IF($Z134="","",VLOOKUP($Z134,'(種目・作業用)'!$A$2:$D$11,3,FALSE))</f>
        <v/>
      </c>
      <c r="AC134" s="3" t="str">
        <f>IF($Z134="","",VLOOKUP($Z134,'(種目・作業用)'!$A$2:$D$11,4,FALSE))</f>
        <v/>
      </c>
      <c r="AD134" s="22" t="str">
        <f t="shared" si="48"/>
        <v/>
      </c>
      <c r="AE134" s="4" t="str">
        <f t="shared" si="33"/>
        <v xml:space="preserve"> </v>
      </c>
      <c r="AF134" s="21" t="str">
        <f t="shared" si="49"/>
        <v/>
      </c>
      <c r="AG134" s="3" t="str">
        <f>IF($AF134="","",VLOOKUP($AF134,'(種目・作業用)'!$A$2:$D$11,2,FALSE))</f>
        <v/>
      </c>
      <c r="AH134" s="3" t="str">
        <f>IF($AF134="","",VLOOKUP($AF134,'(種目・作業用)'!$A$2:$D$11,3,FALSE))</f>
        <v/>
      </c>
      <c r="AI134" s="3" t="str">
        <f>IF($AF134="","",VLOOKUP($AF134,'(種目・作業用)'!$A$2:$D$11,4,FALSE))</f>
        <v/>
      </c>
      <c r="AJ134" s="22" t="str">
        <f t="shared" si="50"/>
        <v/>
      </c>
      <c r="AK134" s="4" t="str">
        <f t="shared" si="36"/>
        <v xml:space="preserve"> </v>
      </c>
      <c r="AL134" s="4" t="str">
        <f t="shared" si="51"/>
        <v/>
      </c>
      <c r="AM134" s="4" t="str">
        <f t="shared" si="52"/>
        <v/>
      </c>
      <c r="AN134" s="4" t="str">
        <f t="shared" si="53"/>
        <v/>
      </c>
      <c r="AO134" s="5" t="str">
        <f t="shared" si="59"/>
        <v/>
      </c>
      <c r="AP134" s="4" t="str">
        <f t="shared" si="54"/>
        <v/>
      </c>
      <c r="AQ134" s="4" t="str">
        <f t="shared" si="55"/>
        <v/>
      </c>
      <c r="AR134" s="4"/>
      <c r="AS134" s="4" t="str">
        <f t="shared" si="56"/>
        <v/>
      </c>
      <c r="AT134" s="64" t="e">
        <f t="shared" si="57"/>
        <v>#N/A</v>
      </c>
      <c r="AV134" s="14" t="str">
        <f t="shared" si="58"/>
        <v>　</v>
      </c>
    </row>
    <row r="135" spans="1:48" ht="22.5" customHeight="1" x14ac:dyDescent="0.15">
      <c r="A135" s="74">
        <v>84</v>
      </c>
      <c r="B135" s="12"/>
      <c r="C135" s="12"/>
      <c r="D135" s="12"/>
      <c r="E135" s="10"/>
      <c r="F135" s="12"/>
      <c r="G135" s="162"/>
      <c r="H135" s="163"/>
      <c r="I135" s="162"/>
      <c r="J135" s="163"/>
      <c r="K135" s="139"/>
      <c r="L135" s="140"/>
      <c r="M135" s="140"/>
      <c r="N135" s="140"/>
      <c r="O135" s="141"/>
      <c r="P135" s="139"/>
      <c r="Q135" s="140"/>
      <c r="R135" s="140"/>
      <c r="S135" s="140"/>
      <c r="T135" s="141"/>
      <c r="U135" s="13"/>
      <c r="Y135" s="4" t="str">
        <f t="shared" si="46"/>
        <v/>
      </c>
      <c r="Z135" s="21" t="str">
        <f t="shared" si="47"/>
        <v/>
      </c>
      <c r="AA135" s="3" t="str">
        <f>IF($Z135="","",VLOOKUP($Z135,'(種目・作業用)'!$A$2:$D$11,2,FALSE))</f>
        <v/>
      </c>
      <c r="AB135" s="3" t="str">
        <f>IF($Z135="","",VLOOKUP($Z135,'(種目・作業用)'!$A$2:$D$11,3,FALSE))</f>
        <v/>
      </c>
      <c r="AC135" s="3" t="str">
        <f>IF($Z135="","",VLOOKUP($Z135,'(種目・作業用)'!$A$2:$D$11,4,FALSE))</f>
        <v/>
      </c>
      <c r="AD135" s="22" t="str">
        <f t="shared" si="48"/>
        <v/>
      </c>
      <c r="AE135" s="4" t="str">
        <f t="shared" si="33"/>
        <v xml:space="preserve"> </v>
      </c>
      <c r="AF135" s="21" t="str">
        <f t="shared" si="49"/>
        <v/>
      </c>
      <c r="AG135" s="3" t="str">
        <f>IF($AF135="","",VLOOKUP($AF135,'(種目・作業用)'!$A$2:$D$11,2,FALSE))</f>
        <v/>
      </c>
      <c r="AH135" s="3" t="str">
        <f>IF($AF135="","",VLOOKUP($AF135,'(種目・作業用)'!$A$2:$D$11,3,FALSE))</f>
        <v/>
      </c>
      <c r="AI135" s="3" t="str">
        <f>IF($AF135="","",VLOOKUP($AF135,'(種目・作業用)'!$A$2:$D$11,4,FALSE))</f>
        <v/>
      </c>
      <c r="AJ135" s="22" t="str">
        <f t="shared" si="50"/>
        <v/>
      </c>
      <c r="AK135" s="4" t="str">
        <f t="shared" si="36"/>
        <v xml:space="preserve"> </v>
      </c>
      <c r="AL135" s="4" t="str">
        <f t="shared" si="51"/>
        <v/>
      </c>
      <c r="AM135" s="4" t="str">
        <f t="shared" si="52"/>
        <v/>
      </c>
      <c r="AN135" s="4" t="str">
        <f t="shared" si="53"/>
        <v/>
      </c>
      <c r="AO135" s="5" t="str">
        <f t="shared" si="59"/>
        <v/>
      </c>
      <c r="AP135" s="4" t="str">
        <f t="shared" si="54"/>
        <v/>
      </c>
      <c r="AQ135" s="4" t="str">
        <f t="shared" si="55"/>
        <v/>
      </c>
      <c r="AR135" s="4"/>
      <c r="AS135" s="4" t="str">
        <f t="shared" si="56"/>
        <v/>
      </c>
      <c r="AT135" s="64" t="e">
        <f t="shared" si="57"/>
        <v>#N/A</v>
      </c>
      <c r="AV135" s="14" t="str">
        <f t="shared" si="58"/>
        <v>　</v>
      </c>
    </row>
    <row r="136" spans="1:48" ht="22.5" customHeight="1" x14ac:dyDescent="0.15">
      <c r="A136" s="74">
        <v>85</v>
      </c>
      <c r="B136" s="12"/>
      <c r="C136" s="12"/>
      <c r="D136" s="12"/>
      <c r="E136" s="10"/>
      <c r="F136" s="12"/>
      <c r="G136" s="162"/>
      <c r="H136" s="163"/>
      <c r="I136" s="162"/>
      <c r="J136" s="163"/>
      <c r="K136" s="139"/>
      <c r="L136" s="140"/>
      <c r="M136" s="140"/>
      <c r="N136" s="140"/>
      <c r="O136" s="141"/>
      <c r="P136" s="139"/>
      <c r="Q136" s="140"/>
      <c r="R136" s="140"/>
      <c r="S136" s="140"/>
      <c r="T136" s="141"/>
      <c r="U136" s="13"/>
      <c r="Y136" s="4" t="str">
        <f t="shared" si="46"/>
        <v/>
      </c>
      <c r="Z136" s="21" t="str">
        <f t="shared" si="47"/>
        <v/>
      </c>
      <c r="AA136" s="3" t="str">
        <f>IF($Z136="","",VLOOKUP($Z136,'(種目・作業用)'!$A$2:$D$11,2,FALSE))</f>
        <v/>
      </c>
      <c r="AB136" s="3" t="str">
        <f>IF($Z136="","",VLOOKUP($Z136,'(種目・作業用)'!$A$2:$D$11,3,FALSE))</f>
        <v/>
      </c>
      <c r="AC136" s="3" t="str">
        <f>IF($Z136="","",VLOOKUP($Z136,'(種目・作業用)'!$A$2:$D$11,4,FALSE))</f>
        <v/>
      </c>
      <c r="AD136" s="22" t="str">
        <f t="shared" si="48"/>
        <v/>
      </c>
      <c r="AE136" s="4" t="str">
        <f t="shared" ref="AE136:AE151" si="60">IF(AD136="000",AC136,CONCATENATE(AC136," ",AD136))</f>
        <v xml:space="preserve"> </v>
      </c>
      <c r="AF136" s="21" t="str">
        <f t="shared" si="49"/>
        <v/>
      </c>
      <c r="AG136" s="3" t="str">
        <f>IF($AF136="","",VLOOKUP($AF136,'(種目・作業用)'!$A$2:$D$11,2,FALSE))</f>
        <v/>
      </c>
      <c r="AH136" s="3" t="str">
        <f>IF($AF136="","",VLOOKUP($AF136,'(種目・作業用)'!$A$2:$D$11,3,FALSE))</f>
        <v/>
      </c>
      <c r="AI136" s="3" t="str">
        <f>IF($AF136="","",VLOOKUP($AF136,'(種目・作業用)'!$A$2:$D$11,4,FALSE))</f>
        <v/>
      </c>
      <c r="AJ136" s="22" t="str">
        <f t="shared" si="50"/>
        <v/>
      </c>
      <c r="AK136" s="4" t="str">
        <f t="shared" ref="AK136:AK151" si="61">IF(AJ136="000",AI136,CONCATENATE(AI136," ",AJ136))</f>
        <v xml:space="preserve"> </v>
      </c>
      <c r="AL136" s="4" t="str">
        <f t="shared" si="51"/>
        <v/>
      </c>
      <c r="AM136" s="4" t="str">
        <f t="shared" si="52"/>
        <v/>
      </c>
      <c r="AN136" s="4" t="str">
        <f t="shared" si="53"/>
        <v/>
      </c>
      <c r="AO136" s="5" t="str">
        <f t="shared" si="59"/>
        <v/>
      </c>
      <c r="AP136" s="4" t="str">
        <f t="shared" si="54"/>
        <v/>
      </c>
      <c r="AQ136" s="4" t="str">
        <f t="shared" ref="AQ136:AQ151" si="62">IF(ISBLANK(F136),"",IF(F136="男",1,2))</f>
        <v/>
      </c>
      <c r="AR136" s="4"/>
      <c r="AS136" s="4" t="str">
        <f t="shared" si="56"/>
        <v/>
      </c>
      <c r="AT136" s="64" t="e">
        <f t="shared" si="57"/>
        <v>#N/A</v>
      </c>
      <c r="AV136" s="14" t="str">
        <f t="shared" si="58"/>
        <v>　</v>
      </c>
    </row>
    <row r="137" spans="1:48" ht="22.5" customHeight="1" x14ac:dyDescent="0.15">
      <c r="A137" s="74">
        <v>86</v>
      </c>
      <c r="B137" s="12"/>
      <c r="C137" s="12"/>
      <c r="D137" s="12"/>
      <c r="E137" s="10"/>
      <c r="F137" s="12"/>
      <c r="G137" s="162"/>
      <c r="H137" s="163"/>
      <c r="I137" s="162"/>
      <c r="J137" s="163"/>
      <c r="K137" s="139"/>
      <c r="L137" s="140"/>
      <c r="M137" s="140"/>
      <c r="N137" s="140"/>
      <c r="O137" s="141"/>
      <c r="P137" s="139"/>
      <c r="Q137" s="140"/>
      <c r="R137" s="140"/>
      <c r="S137" s="140"/>
      <c r="T137" s="141"/>
      <c r="U137" s="13"/>
      <c r="Y137" s="4" t="str">
        <f t="shared" si="46"/>
        <v/>
      </c>
      <c r="Z137" s="21" t="str">
        <f t="shared" si="47"/>
        <v/>
      </c>
      <c r="AA137" s="3" t="str">
        <f>IF($Z137="","",VLOOKUP($Z137,'(種目・作業用)'!$A$2:$D$11,2,FALSE))</f>
        <v/>
      </c>
      <c r="AB137" s="3" t="str">
        <f>IF($Z137="","",VLOOKUP($Z137,'(種目・作業用)'!$A$2:$D$11,3,FALSE))</f>
        <v/>
      </c>
      <c r="AC137" s="3" t="str">
        <f>IF($Z137="","",VLOOKUP($Z137,'(種目・作業用)'!$A$2:$D$11,4,FALSE))</f>
        <v/>
      </c>
      <c r="AD137" s="22" t="str">
        <f t="shared" si="48"/>
        <v/>
      </c>
      <c r="AE137" s="4" t="str">
        <f t="shared" si="60"/>
        <v xml:space="preserve"> </v>
      </c>
      <c r="AF137" s="21" t="str">
        <f t="shared" si="49"/>
        <v/>
      </c>
      <c r="AG137" s="3" t="str">
        <f>IF($AF137="","",VLOOKUP($AF137,'(種目・作業用)'!$A$2:$D$11,2,FALSE))</f>
        <v/>
      </c>
      <c r="AH137" s="3" t="str">
        <f>IF($AF137="","",VLOOKUP($AF137,'(種目・作業用)'!$A$2:$D$11,3,FALSE))</f>
        <v/>
      </c>
      <c r="AI137" s="3" t="str">
        <f>IF($AF137="","",VLOOKUP($AF137,'(種目・作業用)'!$A$2:$D$11,4,FALSE))</f>
        <v/>
      </c>
      <c r="AJ137" s="22" t="str">
        <f t="shared" si="50"/>
        <v/>
      </c>
      <c r="AK137" s="4" t="str">
        <f t="shared" si="61"/>
        <v xml:space="preserve"> </v>
      </c>
      <c r="AL137" s="4" t="str">
        <f t="shared" si="51"/>
        <v/>
      </c>
      <c r="AM137" s="4" t="str">
        <f t="shared" si="52"/>
        <v/>
      </c>
      <c r="AN137" s="4" t="str">
        <f t="shared" si="53"/>
        <v/>
      </c>
      <c r="AO137" s="5" t="str">
        <f t="shared" si="59"/>
        <v/>
      </c>
      <c r="AP137" s="4" t="str">
        <f t="shared" si="54"/>
        <v/>
      </c>
      <c r="AQ137" s="4" t="str">
        <f t="shared" si="62"/>
        <v/>
      </c>
      <c r="AR137" s="4"/>
      <c r="AS137" s="4" t="str">
        <f t="shared" si="56"/>
        <v/>
      </c>
      <c r="AT137" s="64" t="e">
        <f t="shared" si="57"/>
        <v>#N/A</v>
      </c>
      <c r="AV137" s="14" t="str">
        <f t="shared" si="58"/>
        <v>　</v>
      </c>
    </row>
    <row r="138" spans="1:48" ht="22.5" customHeight="1" x14ac:dyDescent="0.15">
      <c r="A138" s="74">
        <v>87</v>
      </c>
      <c r="B138" s="12"/>
      <c r="C138" s="12"/>
      <c r="D138" s="12"/>
      <c r="E138" s="10"/>
      <c r="F138" s="12"/>
      <c r="G138" s="162"/>
      <c r="H138" s="163"/>
      <c r="I138" s="162"/>
      <c r="J138" s="163"/>
      <c r="K138" s="139"/>
      <c r="L138" s="140"/>
      <c r="M138" s="140"/>
      <c r="N138" s="140"/>
      <c r="O138" s="141"/>
      <c r="P138" s="139"/>
      <c r="Q138" s="140"/>
      <c r="R138" s="140"/>
      <c r="S138" s="140"/>
      <c r="T138" s="141"/>
      <c r="U138" s="13"/>
      <c r="Y138" s="4" t="str">
        <f t="shared" si="46"/>
        <v/>
      </c>
      <c r="Z138" s="21" t="str">
        <f t="shared" si="47"/>
        <v/>
      </c>
      <c r="AA138" s="3" t="str">
        <f>IF($Z138="","",VLOOKUP($Z138,'(種目・作業用)'!$A$2:$D$11,2,FALSE))</f>
        <v/>
      </c>
      <c r="AB138" s="3" t="str">
        <f>IF($Z138="","",VLOOKUP($Z138,'(種目・作業用)'!$A$2:$D$11,3,FALSE))</f>
        <v/>
      </c>
      <c r="AC138" s="3" t="str">
        <f>IF($Z138="","",VLOOKUP($Z138,'(種目・作業用)'!$A$2:$D$11,4,FALSE))</f>
        <v/>
      </c>
      <c r="AD138" s="22" t="str">
        <f t="shared" si="48"/>
        <v/>
      </c>
      <c r="AE138" s="4" t="str">
        <f t="shared" si="60"/>
        <v xml:space="preserve"> </v>
      </c>
      <c r="AF138" s="21" t="str">
        <f t="shared" si="49"/>
        <v/>
      </c>
      <c r="AG138" s="3" t="str">
        <f>IF($AF138="","",VLOOKUP($AF138,'(種目・作業用)'!$A$2:$D$11,2,FALSE))</f>
        <v/>
      </c>
      <c r="AH138" s="3" t="str">
        <f>IF($AF138="","",VLOOKUP($AF138,'(種目・作業用)'!$A$2:$D$11,3,FALSE))</f>
        <v/>
      </c>
      <c r="AI138" s="3" t="str">
        <f>IF($AF138="","",VLOOKUP($AF138,'(種目・作業用)'!$A$2:$D$11,4,FALSE))</f>
        <v/>
      </c>
      <c r="AJ138" s="22" t="str">
        <f t="shared" si="50"/>
        <v/>
      </c>
      <c r="AK138" s="4" t="str">
        <f t="shared" si="61"/>
        <v xml:space="preserve"> </v>
      </c>
      <c r="AL138" s="4" t="str">
        <f t="shared" si="51"/>
        <v/>
      </c>
      <c r="AM138" s="4" t="str">
        <f t="shared" si="52"/>
        <v/>
      </c>
      <c r="AN138" s="4" t="str">
        <f t="shared" si="53"/>
        <v/>
      </c>
      <c r="AO138" s="5" t="str">
        <f t="shared" si="59"/>
        <v/>
      </c>
      <c r="AP138" s="4" t="str">
        <f t="shared" si="54"/>
        <v/>
      </c>
      <c r="AQ138" s="4" t="str">
        <f t="shared" si="62"/>
        <v/>
      </c>
      <c r="AR138" s="4"/>
      <c r="AS138" s="4" t="str">
        <f t="shared" si="56"/>
        <v/>
      </c>
      <c r="AT138" s="64" t="e">
        <f t="shared" si="57"/>
        <v>#N/A</v>
      </c>
      <c r="AV138" s="14" t="str">
        <f t="shared" si="58"/>
        <v>　</v>
      </c>
    </row>
    <row r="139" spans="1:48" ht="22.5" customHeight="1" x14ac:dyDescent="0.15">
      <c r="A139" s="74">
        <v>88</v>
      </c>
      <c r="B139" s="12"/>
      <c r="C139" s="12"/>
      <c r="D139" s="12"/>
      <c r="E139" s="10"/>
      <c r="F139" s="12"/>
      <c r="G139" s="162"/>
      <c r="H139" s="163"/>
      <c r="I139" s="162"/>
      <c r="J139" s="163"/>
      <c r="K139" s="139"/>
      <c r="L139" s="140"/>
      <c r="M139" s="140"/>
      <c r="N139" s="140"/>
      <c r="O139" s="141"/>
      <c r="P139" s="139"/>
      <c r="Q139" s="140"/>
      <c r="R139" s="140"/>
      <c r="S139" s="140"/>
      <c r="T139" s="141"/>
      <c r="U139" s="13"/>
      <c r="Y139" s="4" t="str">
        <f t="shared" si="46"/>
        <v/>
      </c>
      <c r="Z139" s="21" t="str">
        <f t="shared" si="47"/>
        <v/>
      </c>
      <c r="AA139" s="3" t="str">
        <f>IF($Z139="","",VLOOKUP($Z139,'(種目・作業用)'!$A$2:$D$11,2,FALSE))</f>
        <v/>
      </c>
      <c r="AB139" s="3" t="str">
        <f>IF($Z139="","",VLOOKUP($Z139,'(種目・作業用)'!$A$2:$D$11,3,FALSE))</f>
        <v/>
      </c>
      <c r="AC139" s="3" t="str">
        <f>IF($Z139="","",VLOOKUP($Z139,'(種目・作業用)'!$A$2:$D$11,4,FALSE))</f>
        <v/>
      </c>
      <c r="AD139" s="22" t="str">
        <f t="shared" si="48"/>
        <v/>
      </c>
      <c r="AE139" s="4" t="str">
        <f t="shared" si="60"/>
        <v xml:space="preserve"> </v>
      </c>
      <c r="AF139" s="21" t="str">
        <f t="shared" si="49"/>
        <v/>
      </c>
      <c r="AG139" s="3" t="str">
        <f>IF($AF139="","",VLOOKUP($AF139,'(種目・作業用)'!$A$2:$D$11,2,FALSE))</f>
        <v/>
      </c>
      <c r="AH139" s="3" t="str">
        <f>IF($AF139="","",VLOOKUP($AF139,'(種目・作業用)'!$A$2:$D$11,3,FALSE))</f>
        <v/>
      </c>
      <c r="AI139" s="3" t="str">
        <f>IF($AF139="","",VLOOKUP($AF139,'(種目・作業用)'!$A$2:$D$11,4,FALSE))</f>
        <v/>
      </c>
      <c r="AJ139" s="22" t="str">
        <f t="shared" si="50"/>
        <v/>
      </c>
      <c r="AK139" s="4" t="str">
        <f t="shared" si="61"/>
        <v xml:space="preserve"> </v>
      </c>
      <c r="AL139" s="4" t="str">
        <f t="shared" si="51"/>
        <v/>
      </c>
      <c r="AM139" s="4" t="str">
        <f t="shared" si="52"/>
        <v/>
      </c>
      <c r="AN139" s="4" t="str">
        <f t="shared" si="53"/>
        <v/>
      </c>
      <c r="AO139" s="5" t="str">
        <f t="shared" si="59"/>
        <v/>
      </c>
      <c r="AP139" s="4" t="str">
        <f t="shared" si="54"/>
        <v/>
      </c>
      <c r="AQ139" s="4" t="str">
        <f t="shared" si="62"/>
        <v/>
      </c>
      <c r="AR139" s="4"/>
      <c r="AS139" s="4" t="str">
        <f t="shared" si="56"/>
        <v/>
      </c>
      <c r="AT139" s="64" t="e">
        <f t="shared" si="57"/>
        <v>#N/A</v>
      </c>
      <c r="AV139" s="14" t="str">
        <f t="shared" si="58"/>
        <v>　</v>
      </c>
    </row>
    <row r="140" spans="1:48" ht="22.5" customHeight="1" x14ac:dyDescent="0.15">
      <c r="A140" s="74">
        <v>89</v>
      </c>
      <c r="B140" s="12"/>
      <c r="C140" s="12"/>
      <c r="D140" s="12"/>
      <c r="E140" s="10"/>
      <c r="F140" s="12"/>
      <c r="G140" s="162"/>
      <c r="H140" s="163"/>
      <c r="I140" s="162"/>
      <c r="J140" s="163"/>
      <c r="K140" s="139"/>
      <c r="L140" s="140"/>
      <c r="M140" s="140"/>
      <c r="N140" s="140"/>
      <c r="O140" s="141"/>
      <c r="P140" s="139"/>
      <c r="Q140" s="140"/>
      <c r="R140" s="140"/>
      <c r="S140" s="140"/>
      <c r="T140" s="141"/>
      <c r="U140" s="13"/>
      <c r="Y140" s="4" t="str">
        <f t="shared" si="46"/>
        <v/>
      </c>
      <c r="Z140" s="21" t="str">
        <f t="shared" si="47"/>
        <v/>
      </c>
      <c r="AA140" s="3" t="str">
        <f>IF($Z140="","",VLOOKUP($Z140,'(種目・作業用)'!$A$2:$D$11,2,FALSE))</f>
        <v/>
      </c>
      <c r="AB140" s="3" t="str">
        <f>IF($Z140="","",VLOOKUP($Z140,'(種目・作業用)'!$A$2:$D$11,3,FALSE))</f>
        <v/>
      </c>
      <c r="AC140" s="3" t="str">
        <f>IF($Z140="","",VLOOKUP($Z140,'(種目・作業用)'!$A$2:$D$11,4,FALSE))</f>
        <v/>
      </c>
      <c r="AD140" s="22" t="str">
        <f t="shared" si="48"/>
        <v/>
      </c>
      <c r="AE140" s="4" t="str">
        <f t="shared" si="60"/>
        <v xml:space="preserve"> </v>
      </c>
      <c r="AF140" s="21" t="str">
        <f t="shared" si="49"/>
        <v/>
      </c>
      <c r="AG140" s="3" t="str">
        <f>IF($AF140="","",VLOOKUP($AF140,'(種目・作業用)'!$A$2:$D$11,2,FALSE))</f>
        <v/>
      </c>
      <c r="AH140" s="3" t="str">
        <f>IF($AF140="","",VLOOKUP($AF140,'(種目・作業用)'!$A$2:$D$11,3,FALSE))</f>
        <v/>
      </c>
      <c r="AI140" s="3" t="str">
        <f>IF($AF140="","",VLOOKUP($AF140,'(種目・作業用)'!$A$2:$D$11,4,FALSE))</f>
        <v/>
      </c>
      <c r="AJ140" s="22" t="str">
        <f t="shared" si="50"/>
        <v/>
      </c>
      <c r="AK140" s="4" t="str">
        <f t="shared" si="61"/>
        <v xml:space="preserve"> </v>
      </c>
      <c r="AL140" s="4" t="str">
        <f t="shared" si="51"/>
        <v/>
      </c>
      <c r="AM140" s="4" t="str">
        <f t="shared" si="52"/>
        <v/>
      </c>
      <c r="AN140" s="4" t="str">
        <f t="shared" si="53"/>
        <v/>
      </c>
      <c r="AO140" s="5" t="str">
        <f t="shared" si="59"/>
        <v/>
      </c>
      <c r="AP140" s="4" t="str">
        <f t="shared" si="54"/>
        <v/>
      </c>
      <c r="AQ140" s="4" t="str">
        <f t="shared" si="62"/>
        <v/>
      </c>
      <c r="AR140" s="4"/>
      <c r="AS140" s="4" t="str">
        <f t="shared" si="56"/>
        <v/>
      </c>
      <c r="AT140" s="64" t="e">
        <f t="shared" si="57"/>
        <v>#N/A</v>
      </c>
      <c r="AV140" s="14" t="str">
        <f t="shared" si="58"/>
        <v>　</v>
      </c>
    </row>
    <row r="141" spans="1:48" ht="22.5" customHeight="1" x14ac:dyDescent="0.15">
      <c r="A141" s="74">
        <v>90</v>
      </c>
      <c r="B141" s="12"/>
      <c r="C141" s="12"/>
      <c r="D141" s="12"/>
      <c r="E141" s="10"/>
      <c r="F141" s="12"/>
      <c r="G141" s="162"/>
      <c r="H141" s="163"/>
      <c r="I141" s="162"/>
      <c r="J141" s="163"/>
      <c r="K141" s="139"/>
      <c r="L141" s="140"/>
      <c r="M141" s="140"/>
      <c r="N141" s="140"/>
      <c r="O141" s="141"/>
      <c r="P141" s="139"/>
      <c r="Q141" s="140"/>
      <c r="R141" s="140"/>
      <c r="S141" s="140"/>
      <c r="T141" s="141"/>
      <c r="U141" s="13"/>
      <c r="Y141" s="4" t="str">
        <f t="shared" si="46"/>
        <v/>
      </c>
      <c r="Z141" s="21" t="str">
        <f t="shared" si="47"/>
        <v/>
      </c>
      <c r="AA141" s="3" t="str">
        <f>IF($Z141="","",VLOOKUP($Z141,'(種目・作業用)'!$A$2:$D$11,2,FALSE))</f>
        <v/>
      </c>
      <c r="AB141" s="3" t="str">
        <f>IF($Z141="","",VLOOKUP($Z141,'(種目・作業用)'!$A$2:$D$11,3,FALSE))</f>
        <v/>
      </c>
      <c r="AC141" s="3" t="str">
        <f>IF($Z141="","",VLOOKUP($Z141,'(種目・作業用)'!$A$2:$D$11,4,FALSE))</f>
        <v/>
      </c>
      <c r="AD141" s="22" t="str">
        <f t="shared" si="48"/>
        <v/>
      </c>
      <c r="AE141" s="4" t="str">
        <f t="shared" si="60"/>
        <v xml:space="preserve"> </v>
      </c>
      <c r="AF141" s="21" t="str">
        <f t="shared" si="49"/>
        <v/>
      </c>
      <c r="AG141" s="3" t="str">
        <f>IF($AF141="","",VLOOKUP($AF141,'(種目・作業用)'!$A$2:$D$11,2,FALSE))</f>
        <v/>
      </c>
      <c r="AH141" s="3" t="str">
        <f>IF($AF141="","",VLOOKUP($AF141,'(種目・作業用)'!$A$2:$D$11,3,FALSE))</f>
        <v/>
      </c>
      <c r="AI141" s="3" t="str">
        <f>IF($AF141="","",VLOOKUP($AF141,'(種目・作業用)'!$A$2:$D$11,4,FALSE))</f>
        <v/>
      </c>
      <c r="AJ141" s="22" t="str">
        <f t="shared" si="50"/>
        <v/>
      </c>
      <c r="AK141" s="4" t="str">
        <f t="shared" si="61"/>
        <v xml:space="preserve"> </v>
      </c>
      <c r="AL141" s="4" t="str">
        <f t="shared" si="51"/>
        <v/>
      </c>
      <c r="AM141" s="4" t="str">
        <f t="shared" si="52"/>
        <v/>
      </c>
      <c r="AN141" s="4" t="str">
        <f t="shared" si="53"/>
        <v/>
      </c>
      <c r="AO141" s="5" t="str">
        <f t="shared" si="59"/>
        <v/>
      </c>
      <c r="AP141" s="4" t="str">
        <f t="shared" si="54"/>
        <v/>
      </c>
      <c r="AQ141" s="4" t="str">
        <f t="shared" si="62"/>
        <v/>
      </c>
      <c r="AR141" s="4"/>
      <c r="AS141" s="4" t="str">
        <f t="shared" si="56"/>
        <v/>
      </c>
      <c r="AT141" s="64" t="e">
        <f t="shared" si="57"/>
        <v>#N/A</v>
      </c>
      <c r="AV141" s="14" t="str">
        <f t="shared" si="58"/>
        <v>　</v>
      </c>
    </row>
    <row r="142" spans="1:48" ht="22.5" customHeight="1" x14ac:dyDescent="0.15">
      <c r="A142" s="74">
        <v>91</v>
      </c>
      <c r="B142" s="12"/>
      <c r="C142" s="12"/>
      <c r="D142" s="12"/>
      <c r="E142" s="10"/>
      <c r="F142" s="12"/>
      <c r="G142" s="162"/>
      <c r="H142" s="163"/>
      <c r="I142" s="162"/>
      <c r="J142" s="163"/>
      <c r="K142" s="139"/>
      <c r="L142" s="140"/>
      <c r="M142" s="140"/>
      <c r="N142" s="140"/>
      <c r="O142" s="141"/>
      <c r="P142" s="139"/>
      <c r="Q142" s="140"/>
      <c r="R142" s="140"/>
      <c r="S142" s="140"/>
      <c r="T142" s="141"/>
      <c r="U142" s="13"/>
      <c r="Y142" s="4" t="str">
        <f t="shared" si="46"/>
        <v/>
      </c>
      <c r="Z142" s="21" t="str">
        <f t="shared" si="47"/>
        <v/>
      </c>
      <c r="AA142" s="3" t="str">
        <f>IF($Z142="","",VLOOKUP($Z142,'(種目・作業用)'!$A$2:$D$11,2,FALSE))</f>
        <v/>
      </c>
      <c r="AB142" s="3" t="str">
        <f>IF($Z142="","",VLOOKUP($Z142,'(種目・作業用)'!$A$2:$D$11,3,FALSE))</f>
        <v/>
      </c>
      <c r="AC142" s="3" t="str">
        <f>IF($Z142="","",VLOOKUP($Z142,'(種目・作業用)'!$A$2:$D$11,4,FALSE))</f>
        <v/>
      </c>
      <c r="AD142" s="22" t="str">
        <f t="shared" si="48"/>
        <v/>
      </c>
      <c r="AE142" s="4" t="str">
        <f t="shared" si="60"/>
        <v xml:space="preserve"> </v>
      </c>
      <c r="AF142" s="21" t="str">
        <f t="shared" si="49"/>
        <v/>
      </c>
      <c r="AG142" s="3" t="str">
        <f>IF($AF142="","",VLOOKUP($AF142,'(種目・作業用)'!$A$2:$D$11,2,FALSE))</f>
        <v/>
      </c>
      <c r="AH142" s="3" t="str">
        <f>IF($AF142="","",VLOOKUP($AF142,'(種目・作業用)'!$A$2:$D$11,3,FALSE))</f>
        <v/>
      </c>
      <c r="AI142" s="3" t="str">
        <f>IF($AF142="","",VLOOKUP($AF142,'(種目・作業用)'!$A$2:$D$11,4,FALSE))</f>
        <v/>
      </c>
      <c r="AJ142" s="22" t="str">
        <f t="shared" si="50"/>
        <v/>
      </c>
      <c r="AK142" s="4" t="str">
        <f t="shared" si="61"/>
        <v xml:space="preserve"> </v>
      </c>
      <c r="AL142" s="4" t="str">
        <f t="shared" si="51"/>
        <v/>
      </c>
      <c r="AM142" s="4" t="str">
        <f t="shared" si="52"/>
        <v/>
      </c>
      <c r="AN142" s="4" t="str">
        <f t="shared" si="53"/>
        <v/>
      </c>
      <c r="AO142" s="5" t="str">
        <f t="shared" si="59"/>
        <v/>
      </c>
      <c r="AP142" s="4" t="str">
        <f t="shared" si="54"/>
        <v/>
      </c>
      <c r="AQ142" s="4" t="str">
        <f t="shared" si="62"/>
        <v/>
      </c>
      <c r="AR142" s="4"/>
      <c r="AS142" s="4" t="str">
        <f t="shared" si="56"/>
        <v/>
      </c>
      <c r="AT142" s="64" t="e">
        <f t="shared" si="57"/>
        <v>#N/A</v>
      </c>
      <c r="AV142" s="14" t="str">
        <f t="shared" si="58"/>
        <v>　</v>
      </c>
    </row>
    <row r="143" spans="1:48" ht="22.5" customHeight="1" x14ac:dyDescent="0.15">
      <c r="A143" s="74">
        <v>92</v>
      </c>
      <c r="B143" s="12"/>
      <c r="C143" s="12"/>
      <c r="D143" s="12"/>
      <c r="E143" s="10"/>
      <c r="F143" s="12"/>
      <c r="G143" s="162"/>
      <c r="H143" s="163"/>
      <c r="I143" s="162"/>
      <c r="J143" s="163"/>
      <c r="K143" s="139"/>
      <c r="L143" s="140"/>
      <c r="M143" s="140"/>
      <c r="N143" s="140"/>
      <c r="O143" s="141"/>
      <c r="P143" s="139"/>
      <c r="Q143" s="140"/>
      <c r="R143" s="140"/>
      <c r="S143" s="140"/>
      <c r="T143" s="141"/>
      <c r="U143" s="13"/>
      <c r="Y143" s="4" t="str">
        <f t="shared" si="46"/>
        <v/>
      </c>
      <c r="Z143" s="21" t="str">
        <f t="shared" si="47"/>
        <v/>
      </c>
      <c r="AA143" s="3" t="str">
        <f>IF($Z143="","",VLOOKUP($Z143,'(種目・作業用)'!$A$2:$D$11,2,FALSE))</f>
        <v/>
      </c>
      <c r="AB143" s="3" t="str">
        <f>IF($Z143="","",VLOOKUP($Z143,'(種目・作業用)'!$A$2:$D$11,3,FALSE))</f>
        <v/>
      </c>
      <c r="AC143" s="3" t="str">
        <f>IF($Z143="","",VLOOKUP($Z143,'(種目・作業用)'!$A$2:$D$11,4,FALSE))</f>
        <v/>
      </c>
      <c r="AD143" s="22" t="str">
        <f t="shared" si="48"/>
        <v/>
      </c>
      <c r="AE143" s="4" t="str">
        <f t="shared" si="60"/>
        <v xml:space="preserve"> </v>
      </c>
      <c r="AF143" s="21" t="str">
        <f t="shared" si="49"/>
        <v/>
      </c>
      <c r="AG143" s="3" t="str">
        <f>IF($AF143="","",VLOOKUP($AF143,'(種目・作業用)'!$A$2:$D$11,2,FALSE))</f>
        <v/>
      </c>
      <c r="AH143" s="3" t="str">
        <f>IF($AF143="","",VLOOKUP($AF143,'(種目・作業用)'!$A$2:$D$11,3,FALSE))</f>
        <v/>
      </c>
      <c r="AI143" s="3" t="str">
        <f>IF($AF143="","",VLOOKUP($AF143,'(種目・作業用)'!$A$2:$D$11,4,FALSE))</f>
        <v/>
      </c>
      <c r="AJ143" s="22" t="str">
        <f t="shared" si="50"/>
        <v/>
      </c>
      <c r="AK143" s="4" t="str">
        <f t="shared" si="61"/>
        <v xml:space="preserve"> </v>
      </c>
      <c r="AL143" s="4" t="str">
        <f t="shared" si="51"/>
        <v/>
      </c>
      <c r="AM143" s="4" t="str">
        <f t="shared" si="52"/>
        <v/>
      </c>
      <c r="AN143" s="4" t="str">
        <f t="shared" si="53"/>
        <v/>
      </c>
      <c r="AO143" s="5" t="str">
        <f t="shared" si="59"/>
        <v/>
      </c>
      <c r="AP143" s="4" t="str">
        <f t="shared" si="54"/>
        <v/>
      </c>
      <c r="AQ143" s="4" t="str">
        <f t="shared" si="62"/>
        <v/>
      </c>
      <c r="AR143" s="4"/>
      <c r="AS143" s="4" t="str">
        <f t="shared" si="56"/>
        <v/>
      </c>
      <c r="AT143" s="64" t="e">
        <f t="shared" si="57"/>
        <v>#N/A</v>
      </c>
      <c r="AV143" s="14" t="str">
        <f t="shared" si="58"/>
        <v>　</v>
      </c>
    </row>
    <row r="144" spans="1:48" ht="22.5" customHeight="1" x14ac:dyDescent="0.15">
      <c r="A144" s="74">
        <v>93</v>
      </c>
      <c r="B144" s="12"/>
      <c r="C144" s="12"/>
      <c r="D144" s="12"/>
      <c r="E144" s="10"/>
      <c r="F144" s="12"/>
      <c r="G144" s="162"/>
      <c r="H144" s="163"/>
      <c r="I144" s="162"/>
      <c r="J144" s="163"/>
      <c r="K144" s="139"/>
      <c r="L144" s="140"/>
      <c r="M144" s="140"/>
      <c r="N144" s="140"/>
      <c r="O144" s="141"/>
      <c r="P144" s="139"/>
      <c r="Q144" s="140"/>
      <c r="R144" s="140"/>
      <c r="S144" s="140"/>
      <c r="T144" s="141"/>
      <c r="U144" s="13"/>
      <c r="Y144" s="4" t="str">
        <f t="shared" si="46"/>
        <v/>
      </c>
      <c r="Z144" s="21" t="str">
        <f t="shared" si="47"/>
        <v/>
      </c>
      <c r="AA144" s="3" t="str">
        <f>IF($Z144="","",VLOOKUP($Z144,'(種目・作業用)'!$A$2:$D$11,2,FALSE))</f>
        <v/>
      </c>
      <c r="AB144" s="3" t="str">
        <f>IF($Z144="","",VLOOKUP($Z144,'(種目・作業用)'!$A$2:$D$11,3,FALSE))</f>
        <v/>
      </c>
      <c r="AC144" s="3" t="str">
        <f>IF($Z144="","",VLOOKUP($Z144,'(種目・作業用)'!$A$2:$D$11,4,FALSE))</f>
        <v/>
      </c>
      <c r="AD144" s="22" t="str">
        <f t="shared" si="48"/>
        <v/>
      </c>
      <c r="AE144" s="4" t="str">
        <f t="shared" si="60"/>
        <v xml:space="preserve"> </v>
      </c>
      <c r="AF144" s="21" t="str">
        <f t="shared" si="49"/>
        <v/>
      </c>
      <c r="AG144" s="3" t="str">
        <f>IF($AF144="","",VLOOKUP($AF144,'(種目・作業用)'!$A$2:$D$11,2,FALSE))</f>
        <v/>
      </c>
      <c r="AH144" s="3" t="str">
        <f>IF($AF144="","",VLOOKUP($AF144,'(種目・作業用)'!$A$2:$D$11,3,FALSE))</f>
        <v/>
      </c>
      <c r="AI144" s="3" t="str">
        <f>IF($AF144="","",VLOOKUP($AF144,'(種目・作業用)'!$A$2:$D$11,4,FALSE))</f>
        <v/>
      </c>
      <c r="AJ144" s="22" t="str">
        <f t="shared" si="50"/>
        <v/>
      </c>
      <c r="AK144" s="4" t="str">
        <f t="shared" si="61"/>
        <v xml:space="preserve"> </v>
      </c>
      <c r="AL144" s="4" t="str">
        <f t="shared" si="51"/>
        <v/>
      </c>
      <c r="AM144" s="4" t="str">
        <f t="shared" si="52"/>
        <v/>
      </c>
      <c r="AN144" s="4" t="str">
        <f t="shared" si="53"/>
        <v/>
      </c>
      <c r="AO144" s="5" t="str">
        <f t="shared" si="59"/>
        <v/>
      </c>
      <c r="AP144" s="4" t="str">
        <f t="shared" si="54"/>
        <v/>
      </c>
      <c r="AQ144" s="4" t="str">
        <f t="shared" si="62"/>
        <v/>
      </c>
      <c r="AR144" s="4"/>
      <c r="AS144" s="4" t="str">
        <f t="shared" si="56"/>
        <v/>
      </c>
      <c r="AT144" s="64" t="e">
        <f t="shared" si="57"/>
        <v>#N/A</v>
      </c>
      <c r="AV144" s="14" t="str">
        <f t="shared" si="58"/>
        <v>　</v>
      </c>
    </row>
    <row r="145" spans="1:48" ht="22.5" customHeight="1" x14ac:dyDescent="0.15">
      <c r="A145" s="74">
        <v>94</v>
      </c>
      <c r="B145" s="12"/>
      <c r="C145" s="12"/>
      <c r="D145" s="12"/>
      <c r="E145" s="10"/>
      <c r="F145" s="12"/>
      <c r="G145" s="162"/>
      <c r="H145" s="163"/>
      <c r="I145" s="162"/>
      <c r="J145" s="163"/>
      <c r="K145" s="139"/>
      <c r="L145" s="140"/>
      <c r="M145" s="140"/>
      <c r="N145" s="140"/>
      <c r="O145" s="141"/>
      <c r="P145" s="139"/>
      <c r="Q145" s="140"/>
      <c r="R145" s="140"/>
      <c r="S145" s="140"/>
      <c r="T145" s="141"/>
      <c r="U145" s="13"/>
      <c r="Y145" s="4" t="str">
        <f t="shared" si="46"/>
        <v/>
      </c>
      <c r="Z145" s="21" t="str">
        <f t="shared" si="47"/>
        <v/>
      </c>
      <c r="AA145" s="3" t="str">
        <f>IF($Z145="","",VLOOKUP($Z145,'(種目・作業用)'!$A$2:$D$11,2,FALSE))</f>
        <v/>
      </c>
      <c r="AB145" s="3" t="str">
        <f>IF($Z145="","",VLOOKUP($Z145,'(種目・作業用)'!$A$2:$D$11,3,FALSE))</f>
        <v/>
      </c>
      <c r="AC145" s="3" t="str">
        <f>IF($Z145="","",VLOOKUP($Z145,'(種目・作業用)'!$A$2:$D$11,4,FALSE))</f>
        <v/>
      </c>
      <c r="AD145" s="22" t="str">
        <f t="shared" si="48"/>
        <v/>
      </c>
      <c r="AE145" s="4" t="str">
        <f t="shared" si="60"/>
        <v xml:space="preserve"> </v>
      </c>
      <c r="AF145" s="21" t="str">
        <f t="shared" si="49"/>
        <v/>
      </c>
      <c r="AG145" s="3" t="str">
        <f>IF($AF145="","",VLOOKUP($AF145,'(種目・作業用)'!$A$2:$D$11,2,FALSE))</f>
        <v/>
      </c>
      <c r="AH145" s="3" t="str">
        <f>IF($AF145="","",VLOOKUP($AF145,'(種目・作業用)'!$A$2:$D$11,3,FALSE))</f>
        <v/>
      </c>
      <c r="AI145" s="3" t="str">
        <f>IF($AF145="","",VLOOKUP($AF145,'(種目・作業用)'!$A$2:$D$11,4,FALSE))</f>
        <v/>
      </c>
      <c r="AJ145" s="22" t="str">
        <f t="shared" si="50"/>
        <v/>
      </c>
      <c r="AK145" s="4" t="str">
        <f t="shared" si="61"/>
        <v xml:space="preserve"> </v>
      </c>
      <c r="AL145" s="4" t="str">
        <f t="shared" si="51"/>
        <v/>
      </c>
      <c r="AM145" s="4" t="str">
        <f t="shared" si="52"/>
        <v/>
      </c>
      <c r="AN145" s="4" t="str">
        <f t="shared" si="53"/>
        <v/>
      </c>
      <c r="AO145" s="5" t="str">
        <f t="shared" si="59"/>
        <v/>
      </c>
      <c r="AP145" s="4" t="str">
        <f t="shared" si="54"/>
        <v/>
      </c>
      <c r="AQ145" s="4" t="str">
        <f t="shared" si="62"/>
        <v/>
      </c>
      <c r="AR145" s="4"/>
      <c r="AS145" s="4" t="str">
        <f t="shared" si="56"/>
        <v/>
      </c>
      <c r="AT145" s="64" t="e">
        <f t="shared" si="57"/>
        <v>#N/A</v>
      </c>
      <c r="AV145" s="14" t="str">
        <f t="shared" si="58"/>
        <v>　</v>
      </c>
    </row>
    <row r="146" spans="1:48" ht="22.5" customHeight="1" x14ac:dyDescent="0.15">
      <c r="A146" s="74">
        <v>95</v>
      </c>
      <c r="B146" s="12"/>
      <c r="C146" s="12"/>
      <c r="D146" s="12"/>
      <c r="E146" s="10"/>
      <c r="F146" s="12"/>
      <c r="G146" s="162"/>
      <c r="H146" s="163"/>
      <c r="I146" s="162"/>
      <c r="J146" s="163"/>
      <c r="K146" s="139"/>
      <c r="L146" s="140"/>
      <c r="M146" s="140"/>
      <c r="N146" s="140"/>
      <c r="O146" s="141"/>
      <c r="P146" s="139"/>
      <c r="Q146" s="140"/>
      <c r="R146" s="140"/>
      <c r="S146" s="140"/>
      <c r="T146" s="141"/>
      <c r="U146" s="13"/>
      <c r="Y146" s="4" t="str">
        <f t="shared" si="46"/>
        <v/>
      </c>
      <c r="Z146" s="21" t="str">
        <f t="shared" si="47"/>
        <v/>
      </c>
      <c r="AA146" s="3" t="str">
        <f>IF($Z146="","",VLOOKUP($Z146,'(種目・作業用)'!$A$2:$D$11,2,FALSE))</f>
        <v/>
      </c>
      <c r="AB146" s="3" t="str">
        <f>IF($Z146="","",VLOOKUP($Z146,'(種目・作業用)'!$A$2:$D$11,3,FALSE))</f>
        <v/>
      </c>
      <c r="AC146" s="3" t="str">
        <f>IF($Z146="","",VLOOKUP($Z146,'(種目・作業用)'!$A$2:$D$11,4,FALSE))</f>
        <v/>
      </c>
      <c r="AD146" s="22" t="str">
        <f t="shared" si="48"/>
        <v/>
      </c>
      <c r="AE146" s="4" t="str">
        <f t="shared" si="60"/>
        <v xml:space="preserve"> </v>
      </c>
      <c r="AF146" s="21" t="str">
        <f t="shared" si="49"/>
        <v/>
      </c>
      <c r="AG146" s="3" t="str">
        <f>IF($AF146="","",VLOOKUP($AF146,'(種目・作業用)'!$A$2:$D$11,2,FALSE))</f>
        <v/>
      </c>
      <c r="AH146" s="3" t="str">
        <f>IF($AF146="","",VLOOKUP($AF146,'(種目・作業用)'!$A$2:$D$11,3,FALSE))</f>
        <v/>
      </c>
      <c r="AI146" s="3" t="str">
        <f>IF($AF146="","",VLOOKUP($AF146,'(種目・作業用)'!$A$2:$D$11,4,FALSE))</f>
        <v/>
      </c>
      <c r="AJ146" s="22" t="str">
        <f t="shared" si="50"/>
        <v/>
      </c>
      <c r="AK146" s="4" t="str">
        <f t="shared" si="61"/>
        <v xml:space="preserve"> </v>
      </c>
      <c r="AL146" s="4" t="str">
        <f t="shared" si="51"/>
        <v/>
      </c>
      <c r="AM146" s="4" t="str">
        <f t="shared" si="52"/>
        <v/>
      </c>
      <c r="AN146" s="4" t="str">
        <f t="shared" si="53"/>
        <v/>
      </c>
      <c r="AO146" s="5" t="str">
        <f t="shared" si="59"/>
        <v/>
      </c>
      <c r="AP146" s="4" t="str">
        <f t="shared" si="54"/>
        <v/>
      </c>
      <c r="AQ146" s="4" t="str">
        <f t="shared" si="62"/>
        <v/>
      </c>
      <c r="AR146" s="4"/>
      <c r="AS146" s="4" t="str">
        <f t="shared" si="56"/>
        <v/>
      </c>
      <c r="AT146" s="64" t="e">
        <f t="shared" si="57"/>
        <v>#N/A</v>
      </c>
      <c r="AV146" s="14" t="str">
        <f t="shared" si="58"/>
        <v>　</v>
      </c>
    </row>
    <row r="147" spans="1:48" ht="22.5" customHeight="1" x14ac:dyDescent="0.15">
      <c r="A147" s="74">
        <v>96</v>
      </c>
      <c r="B147" s="12"/>
      <c r="C147" s="12"/>
      <c r="D147" s="12"/>
      <c r="E147" s="10"/>
      <c r="F147" s="12"/>
      <c r="G147" s="162"/>
      <c r="H147" s="163"/>
      <c r="I147" s="162"/>
      <c r="J147" s="163"/>
      <c r="K147" s="139"/>
      <c r="L147" s="140"/>
      <c r="M147" s="140"/>
      <c r="N147" s="140"/>
      <c r="O147" s="141"/>
      <c r="P147" s="139"/>
      <c r="Q147" s="140"/>
      <c r="R147" s="140"/>
      <c r="S147" s="140"/>
      <c r="T147" s="141"/>
      <c r="U147" s="13"/>
      <c r="Y147" s="4" t="str">
        <f t="shared" si="46"/>
        <v/>
      </c>
      <c r="Z147" s="21" t="str">
        <f t="shared" si="47"/>
        <v/>
      </c>
      <c r="AA147" s="3" t="str">
        <f>IF($Z147="","",VLOOKUP($Z147,'(種目・作業用)'!$A$2:$D$11,2,FALSE))</f>
        <v/>
      </c>
      <c r="AB147" s="3" t="str">
        <f>IF($Z147="","",VLOOKUP($Z147,'(種目・作業用)'!$A$2:$D$11,3,FALSE))</f>
        <v/>
      </c>
      <c r="AC147" s="3" t="str">
        <f>IF($Z147="","",VLOOKUP($Z147,'(種目・作業用)'!$A$2:$D$11,4,FALSE))</f>
        <v/>
      </c>
      <c r="AD147" s="22" t="str">
        <f t="shared" si="48"/>
        <v/>
      </c>
      <c r="AE147" s="4" t="str">
        <f t="shared" si="60"/>
        <v xml:space="preserve"> </v>
      </c>
      <c r="AF147" s="21" t="str">
        <f t="shared" si="49"/>
        <v/>
      </c>
      <c r="AG147" s="3" t="str">
        <f>IF($AF147="","",VLOOKUP($AF147,'(種目・作業用)'!$A$2:$D$11,2,FALSE))</f>
        <v/>
      </c>
      <c r="AH147" s="3" t="str">
        <f>IF($AF147="","",VLOOKUP($AF147,'(種目・作業用)'!$A$2:$D$11,3,FALSE))</f>
        <v/>
      </c>
      <c r="AI147" s="3" t="str">
        <f>IF($AF147="","",VLOOKUP($AF147,'(種目・作業用)'!$A$2:$D$11,4,FALSE))</f>
        <v/>
      </c>
      <c r="AJ147" s="22" t="str">
        <f t="shared" si="50"/>
        <v/>
      </c>
      <c r="AK147" s="4" t="str">
        <f t="shared" si="61"/>
        <v xml:space="preserve"> </v>
      </c>
      <c r="AL147" s="4" t="str">
        <f t="shared" si="51"/>
        <v/>
      </c>
      <c r="AM147" s="4" t="str">
        <f t="shared" si="52"/>
        <v/>
      </c>
      <c r="AN147" s="4" t="str">
        <f t="shared" si="53"/>
        <v/>
      </c>
      <c r="AO147" s="5" t="str">
        <f t="shared" si="59"/>
        <v/>
      </c>
      <c r="AP147" s="4" t="str">
        <f t="shared" si="54"/>
        <v/>
      </c>
      <c r="AQ147" s="4" t="str">
        <f t="shared" si="62"/>
        <v/>
      </c>
      <c r="AR147" s="4"/>
      <c r="AS147" s="4" t="str">
        <f t="shared" si="56"/>
        <v/>
      </c>
      <c r="AT147" s="64" t="e">
        <f t="shared" si="57"/>
        <v>#N/A</v>
      </c>
      <c r="AV147" s="14" t="str">
        <f t="shared" si="58"/>
        <v>　</v>
      </c>
    </row>
    <row r="148" spans="1:48" ht="22.5" customHeight="1" x14ac:dyDescent="0.15">
      <c r="A148" s="74">
        <v>97</v>
      </c>
      <c r="B148" s="12"/>
      <c r="C148" s="12"/>
      <c r="D148" s="12"/>
      <c r="E148" s="10"/>
      <c r="F148" s="12"/>
      <c r="G148" s="162"/>
      <c r="H148" s="163"/>
      <c r="I148" s="162"/>
      <c r="J148" s="163"/>
      <c r="K148" s="139"/>
      <c r="L148" s="140"/>
      <c r="M148" s="140"/>
      <c r="N148" s="140"/>
      <c r="O148" s="141"/>
      <c r="P148" s="139"/>
      <c r="Q148" s="140"/>
      <c r="R148" s="140"/>
      <c r="S148" s="140"/>
      <c r="T148" s="141"/>
      <c r="U148" s="13"/>
      <c r="Y148" s="4" t="str">
        <f t="shared" si="46"/>
        <v/>
      </c>
      <c r="Z148" s="21" t="str">
        <f t="shared" si="47"/>
        <v/>
      </c>
      <c r="AA148" s="3" t="str">
        <f>IF($Z148="","",VLOOKUP($Z148,'(種目・作業用)'!$A$2:$D$11,2,FALSE))</f>
        <v/>
      </c>
      <c r="AB148" s="3" t="str">
        <f>IF($Z148="","",VLOOKUP($Z148,'(種目・作業用)'!$A$2:$D$11,3,FALSE))</f>
        <v/>
      </c>
      <c r="AC148" s="3" t="str">
        <f>IF($Z148="","",VLOOKUP($Z148,'(種目・作業用)'!$A$2:$D$11,4,FALSE))</f>
        <v/>
      </c>
      <c r="AD148" s="22" t="str">
        <f t="shared" si="48"/>
        <v/>
      </c>
      <c r="AE148" s="4" t="str">
        <f t="shared" si="60"/>
        <v xml:space="preserve"> </v>
      </c>
      <c r="AF148" s="21" t="str">
        <f t="shared" si="49"/>
        <v/>
      </c>
      <c r="AG148" s="3" t="str">
        <f>IF($AF148="","",VLOOKUP($AF148,'(種目・作業用)'!$A$2:$D$11,2,FALSE))</f>
        <v/>
      </c>
      <c r="AH148" s="3" t="str">
        <f>IF($AF148="","",VLOOKUP($AF148,'(種目・作業用)'!$A$2:$D$11,3,FALSE))</f>
        <v/>
      </c>
      <c r="AI148" s="3" t="str">
        <f>IF($AF148="","",VLOOKUP($AF148,'(種目・作業用)'!$A$2:$D$11,4,FALSE))</f>
        <v/>
      </c>
      <c r="AJ148" s="22" t="str">
        <f t="shared" si="50"/>
        <v/>
      </c>
      <c r="AK148" s="4" t="str">
        <f t="shared" si="61"/>
        <v xml:space="preserve"> </v>
      </c>
      <c r="AL148" s="4" t="str">
        <f t="shared" si="51"/>
        <v/>
      </c>
      <c r="AM148" s="4" t="str">
        <f t="shared" si="52"/>
        <v/>
      </c>
      <c r="AN148" s="4" t="str">
        <f t="shared" si="53"/>
        <v/>
      </c>
      <c r="AO148" s="5" t="str">
        <f t="shared" si="59"/>
        <v/>
      </c>
      <c r="AP148" s="4" t="str">
        <f t="shared" si="54"/>
        <v/>
      </c>
      <c r="AQ148" s="4" t="str">
        <f t="shared" si="62"/>
        <v/>
      </c>
      <c r="AR148" s="4"/>
      <c r="AS148" s="4" t="str">
        <f t="shared" si="56"/>
        <v/>
      </c>
      <c r="AT148" s="64" t="e">
        <f t="shared" si="57"/>
        <v>#N/A</v>
      </c>
      <c r="AV148" s="14" t="str">
        <f t="shared" si="58"/>
        <v>　</v>
      </c>
    </row>
    <row r="149" spans="1:48" ht="22.5" customHeight="1" x14ac:dyDescent="0.15">
      <c r="A149" s="74">
        <v>98</v>
      </c>
      <c r="B149" s="12"/>
      <c r="C149" s="12"/>
      <c r="D149" s="12"/>
      <c r="E149" s="10"/>
      <c r="F149" s="12"/>
      <c r="G149" s="162"/>
      <c r="H149" s="163"/>
      <c r="I149" s="162"/>
      <c r="J149" s="163"/>
      <c r="K149" s="139"/>
      <c r="L149" s="140"/>
      <c r="M149" s="140"/>
      <c r="N149" s="140"/>
      <c r="O149" s="141"/>
      <c r="P149" s="139"/>
      <c r="Q149" s="140"/>
      <c r="R149" s="140"/>
      <c r="S149" s="140"/>
      <c r="T149" s="141"/>
      <c r="U149" s="13"/>
      <c r="Y149" s="4" t="str">
        <f t="shared" si="46"/>
        <v/>
      </c>
      <c r="Z149" s="21" t="str">
        <f t="shared" si="47"/>
        <v/>
      </c>
      <c r="AA149" s="3" t="str">
        <f>IF($Z149="","",VLOOKUP($Z149,'(種目・作業用)'!$A$2:$D$11,2,FALSE))</f>
        <v/>
      </c>
      <c r="AB149" s="3" t="str">
        <f>IF($Z149="","",VLOOKUP($Z149,'(種目・作業用)'!$A$2:$D$11,3,FALSE))</f>
        <v/>
      </c>
      <c r="AC149" s="3" t="str">
        <f>IF($Z149="","",VLOOKUP($Z149,'(種目・作業用)'!$A$2:$D$11,4,FALSE))</f>
        <v/>
      </c>
      <c r="AD149" s="22" t="str">
        <f t="shared" si="48"/>
        <v/>
      </c>
      <c r="AE149" s="4" t="str">
        <f t="shared" si="60"/>
        <v xml:space="preserve"> </v>
      </c>
      <c r="AF149" s="21" t="str">
        <f t="shared" si="49"/>
        <v/>
      </c>
      <c r="AG149" s="3" t="str">
        <f>IF($AF149="","",VLOOKUP($AF149,'(種目・作業用)'!$A$2:$D$11,2,FALSE))</f>
        <v/>
      </c>
      <c r="AH149" s="3" t="str">
        <f>IF($AF149="","",VLOOKUP($AF149,'(種目・作業用)'!$A$2:$D$11,3,FALSE))</f>
        <v/>
      </c>
      <c r="AI149" s="3" t="str">
        <f>IF($AF149="","",VLOOKUP($AF149,'(種目・作業用)'!$A$2:$D$11,4,FALSE))</f>
        <v/>
      </c>
      <c r="AJ149" s="22" t="str">
        <f t="shared" si="50"/>
        <v/>
      </c>
      <c r="AK149" s="4" t="str">
        <f t="shared" si="61"/>
        <v xml:space="preserve"> </v>
      </c>
      <c r="AL149" s="4" t="str">
        <f t="shared" si="51"/>
        <v/>
      </c>
      <c r="AM149" s="4" t="str">
        <f t="shared" si="52"/>
        <v/>
      </c>
      <c r="AN149" s="4" t="str">
        <f t="shared" si="53"/>
        <v/>
      </c>
      <c r="AO149" s="5" t="str">
        <f t="shared" si="59"/>
        <v/>
      </c>
      <c r="AP149" s="4" t="str">
        <f t="shared" si="54"/>
        <v/>
      </c>
      <c r="AQ149" s="4" t="str">
        <f t="shared" si="62"/>
        <v/>
      </c>
      <c r="AR149" s="4"/>
      <c r="AS149" s="4" t="str">
        <f t="shared" si="56"/>
        <v/>
      </c>
      <c r="AT149" s="64" t="e">
        <f t="shared" si="57"/>
        <v>#N/A</v>
      </c>
      <c r="AV149" s="14" t="str">
        <f t="shared" si="58"/>
        <v>　</v>
      </c>
    </row>
    <row r="150" spans="1:48" ht="22.5" customHeight="1" x14ac:dyDescent="0.15">
      <c r="A150" s="74">
        <v>99</v>
      </c>
      <c r="B150" s="12"/>
      <c r="C150" s="12"/>
      <c r="D150" s="12"/>
      <c r="E150" s="10"/>
      <c r="F150" s="12"/>
      <c r="G150" s="162"/>
      <c r="H150" s="163"/>
      <c r="I150" s="162"/>
      <c r="J150" s="163"/>
      <c r="K150" s="139"/>
      <c r="L150" s="140"/>
      <c r="M150" s="140"/>
      <c r="N150" s="140"/>
      <c r="O150" s="141"/>
      <c r="P150" s="139"/>
      <c r="Q150" s="140"/>
      <c r="R150" s="140"/>
      <c r="S150" s="140"/>
      <c r="T150" s="141"/>
      <c r="U150" s="13"/>
      <c r="Y150" s="4" t="str">
        <f t="shared" si="46"/>
        <v/>
      </c>
      <c r="Z150" s="21" t="str">
        <f t="shared" si="47"/>
        <v/>
      </c>
      <c r="AA150" s="3" t="str">
        <f>IF($Z150="","",VLOOKUP($Z150,'(種目・作業用)'!$A$2:$D$11,2,FALSE))</f>
        <v/>
      </c>
      <c r="AB150" s="3" t="str">
        <f>IF($Z150="","",VLOOKUP($Z150,'(種目・作業用)'!$A$2:$D$11,3,FALSE))</f>
        <v/>
      </c>
      <c r="AC150" s="3" t="str">
        <f>IF($Z150="","",VLOOKUP($Z150,'(種目・作業用)'!$A$2:$D$11,4,FALSE))</f>
        <v/>
      </c>
      <c r="AD150" s="22" t="str">
        <f t="shared" si="48"/>
        <v/>
      </c>
      <c r="AE150" s="4" t="str">
        <f t="shared" si="60"/>
        <v xml:space="preserve"> </v>
      </c>
      <c r="AF150" s="21" t="str">
        <f t="shared" si="49"/>
        <v/>
      </c>
      <c r="AG150" s="3" t="str">
        <f>IF($AF150="","",VLOOKUP($AF150,'(種目・作業用)'!$A$2:$D$11,2,FALSE))</f>
        <v/>
      </c>
      <c r="AH150" s="3" t="str">
        <f>IF($AF150="","",VLOOKUP($AF150,'(種目・作業用)'!$A$2:$D$11,3,FALSE))</f>
        <v/>
      </c>
      <c r="AI150" s="3" t="str">
        <f>IF($AF150="","",VLOOKUP($AF150,'(種目・作業用)'!$A$2:$D$11,4,FALSE))</f>
        <v/>
      </c>
      <c r="AJ150" s="22" t="str">
        <f t="shared" si="50"/>
        <v/>
      </c>
      <c r="AK150" s="4" t="str">
        <f t="shared" si="61"/>
        <v xml:space="preserve"> </v>
      </c>
      <c r="AL150" s="4" t="str">
        <f t="shared" si="51"/>
        <v/>
      </c>
      <c r="AM150" s="4" t="str">
        <f t="shared" si="52"/>
        <v/>
      </c>
      <c r="AN150" s="4" t="str">
        <f t="shared" si="53"/>
        <v/>
      </c>
      <c r="AO150" s="5" t="str">
        <f t="shared" si="59"/>
        <v/>
      </c>
      <c r="AP150" s="4" t="str">
        <f t="shared" si="54"/>
        <v/>
      </c>
      <c r="AQ150" s="4" t="str">
        <f t="shared" si="62"/>
        <v/>
      </c>
      <c r="AR150" s="4"/>
      <c r="AS150" s="4" t="str">
        <f t="shared" si="56"/>
        <v/>
      </c>
      <c r="AT150" s="64" t="e">
        <f t="shared" si="57"/>
        <v>#N/A</v>
      </c>
      <c r="AV150" s="14" t="str">
        <f t="shared" si="58"/>
        <v>　</v>
      </c>
    </row>
    <row r="151" spans="1:48" ht="22.5" customHeight="1" x14ac:dyDescent="0.15">
      <c r="A151" s="84">
        <v>100</v>
      </c>
      <c r="B151" s="12"/>
      <c r="C151" s="12"/>
      <c r="D151" s="12"/>
      <c r="E151" s="10"/>
      <c r="F151" s="12"/>
      <c r="G151" s="162"/>
      <c r="H151" s="163"/>
      <c r="I151" s="196"/>
      <c r="J151" s="197"/>
      <c r="K151" s="199"/>
      <c r="L151" s="200"/>
      <c r="M151" s="200"/>
      <c r="N151" s="200"/>
      <c r="O151" s="201"/>
      <c r="P151" s="199"/>
      <c r="Q151" s="200"/>
      <c r="R151" s="200"/>
      <c r="S151" s="200"/>
      <c r="T151" s="201"/>
      <c r="U151" s="13"/>
      <c r="Y151" s="4" t="str">
        <f t="shared" si="46"/>
        <v/>
      </c>
      <c r="Z151" s="21" t="str">
        <f t="shared" si="47"/>
        <v/>
      </c>
      <c r="AA151" s="3" t="str">
        <f>IF($Z151="","",VLOOKUP($Z151,'(種目・作業用)'!$A$2:$D$11,2,FALSE))</f>
        <v/>
      </c>
      <c r="AB151" s="3" t="str">
        <f>IF($Z151="","",VLOOKUP($Z151,'(種目・作業用)'!$A$2:$D$11,3,FALSE))</f>
        <v/>
      </c>
      <c r="AC151" s="3" t="str">
        <f>IF($Z151="","",VLOOKUP($Z151,'(種目・作業用)'!$A$2:$D$11,4,FALSE))</f>
        <v/>
      </c>
      <c r="AD151" s="22" t="str">
        <f t="shared" si="48"/>
        <v/>
      </c>
      <c r="AE151" s="4" t="str">
        <f t="shared" si="60"/>
        <v xml:space="preserve"> </v>
      </c>
      <c r="AF151" s="21" t="str">
        <f t="shared" si="49"/>
        <v/>
      </c>
      <c r="AG151" s="3" t="str">
        <f>IF($AF151="","",VLOOKUP($AF151,'(種目・作業用)'!$A$2:$D$11,2,FALSE))</f>
        <v/>
      </c>
      <c r="AH151" s="3" t="str">
        <f>IF($AF151="","",VLOOKUP($AF151,'(種目・作業用)'!$A$2:$D$11,3,FALSE))</f>
        <v/>
      </c>
      <c r="AI151" s="3" t="str">
        <f>IF($AF151="","",VLOOKUP($AF151,'(種目・作業用)'!$A$2:$D$11,4,FALSE))</f>
        <v/>
      </c>
      <c r="AJ151" s="22" t="str">
        <f t="shared" si="50"/>
        <v/>
      </c>
      <c r="AK151" s="4" t="str">
        <f t="shared" si="61"/>
        <v xml:space="preserve"> </v>
      </c>
      <c r="AL151" s="4" t="str">
        <f t="shared" si="51"/>
        <v/>
      </c>
      <c r="AM151" s="4" t="str">
        <f t="shared" si="52"/>
        <v/>
      </c>
      <c r="AN151" s="4" t="str">
        <f t="shared" si="53"/>
        <v/>
      </c>
      <c r="AO151" s="5" t="str">
        <f t="shared" si="59"/>
        <v/>
      </c>
      <c r="AP151" s="4" t="str">
        <f t="shared" si="54"/>
        <v/>
      </c>
      <c r="AQ151" s="4" t="str">
        <f t="shared" si="62"/>
        <v/>
      </c>
      <c r="AR151" s="4"/>
      <c r="AS151" s="4" t="str">
        <f t="shared" si="56"/>
        <v/>
      </c>
      <c r="AT151" s="64" t="e">
        <f t="shared" si="57"/>
        <v>#N/A</v>
      </c>
      <c r="AV151" s="14" t="str">
        <f t="shared" si="58"/>
        <v>　</v>
      </c>
    </row>
    <row r="152" spans="1:48" ht="22.5" customHeight="1" x14ac:dyDescent="0.15">
      <c r="A152" s="76"/>
      <c r="B152" s="77"/>
      <c r="C152" s="77"/>
      <c r="D152" s="77"/>
      <c r="E152" s="77"/>
      <c r="F152" s="77"/>
      <c r="G152" s="127"/>
      <c r="H152" s="123"/>
      <c r="I152" s="123"/>
      <c r="J152" s="123"/>
      <c r="K152" s="138" t="s">
        <v>1105</v>
      </c>
      <c r="L152" s="138"/>
      <c r="M152" s="138"/>
      <c r="N152" s="138"/>
      <c r="O152" s="138"/>
      <c r="P152" s="137">
        <f>P32</f>
        <v>0</v>
      </c>
      <c r="Q152" s="137"/>
      <c r="R152" s="137"/>
      <c r="S152" s="137"/>
      <c r="T152" s="137"/>
      <c r="U152" s="124"/>
      <c r="Z152" s="21"/>
      <c r="AA152" s="3"/>
      <c r="AB152" s="3"/>
      <c r="AC152" s="3"/>
      <c r="AD152" s="22"/>
      <c r="AE152" s="4"/>
      <c r="AF152" s="21"/>
      <c r="AG152" s="3"/>
      <c r="AH152" s="3"/>
      <c r="AI152" s="3"/>
      <c r="AJ152" s="22"/>
      <c r="AK152" s="4"/>
    </row>
    <row r="153" spans="1:48" ht="7.5" customHeight="1" x14ac:dyDescent="0.15">
      <c r="A153" s="60"/>
      <c r="B153" s="60"/>
      <c r="C153" s="60"/>
      <c r="D153" s="60"/>
      <c r="E153" s="60"/>
      <c r="F153" s="60"/>
      <c r="G153" s="82"/>
      <c r="H153" s="83"/>
      <c r="I153" s="82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0"/>
      <c r="Z153" s="21"/>
      <c r="AA153" s="3"/>
      <c r="AB153" s="3"/>
      <c r="AC153" s="3"/>
      <c r="AD153" s="22"/>
      <c r="AE153" s="4"/>
      <c r="AF153" s="21"/>
      <c r="AG153" s="3"/>
      <c r="AH153" s="3"/>
      <c r="AI153" s="3"/>
      <c r="AJ153" s="22"/>
      <c r="AK153" s="4"/>
    </row>
    <row r="154" spans="1:48" ht="22.5" customHeight="1" x14ac:dyDescent="0.15">
      <c r="A154" s="179" t="s">
        <v>988</v>
      </c>
      <c r="B154" s="179"/>
      <c r="C154" s="179"/>
      <c r="D154" s="179"/>
      <c r="E154" s="179"/>
      <c r="F154" s="179"/>
      <c r="G154" s="179"/>
      <c r="H154" s="179"/>
      <c r="I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Z154" s="21"/>
      <c r="AA154" s="3"/>
      <c r="AB154" s="3"/>
      <c r="AC154" s="3"/>
      <c r="AD154" s="22"/>
      <c r="AE154" s="4"/>
      <c r="AF154" s="21"/>
      <c r="AG154" s="3"/>
      <c r="AH154" s="3"/>
      <c r="AI154" s="3"/>
      <c r="AJ154" s="22"/>
      <c r="AK154" s="4"/>
    </row>
    <row r="155" spans="1:48" ht="7.5" customHeight="1" x14ac:dyDescent="0.15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Z155" s="21"/>
      <c r="AA155" s="3"/>
      <c r="AB155" s="3"/>
      <c r="AC155" s="3"/>
      <c r="AD155" s="22"/>
      <c r="AE155" s="4"/>
      <c r="AF155" s="21"/>
      <c r="AG155" s="3"/>
      <c r="AH155" s="3"/>
      <c r="AI155" s="3"/>
      <c r="AJ155" s="22"/>
      <c r="AK155" s="4"/>
    </row>
    <row r="156" spans="1:48" x14ac:dyDescent="0.15">
      <c r="A156" s="60"/>
      <c r="B156" s="60"/>
      <c r="C156" s="60" t="s">
        <v>15</v>
      </c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Z156" s="21"/>
      <c r="AA156" s="3"/>
      <c r="AB156" s="3"/>
      <c r="AC156" s="3"/>
      <c r="AD156" s="22"/>
      <c r="AE156" s="4"/>
      <c r="AF156" s="21"/>
      <c r="AG156" s="3"/>
      <c r="AH156" s="3"/>
      <c r="AI156" s="3"/>
      <c r="AJ156" s="22"/>
      <c r="AK156" s="4"/>
    </row>
    <row r="157" spans="1:48" x14ac:dyDescent="0.15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Z157" s="21"/>
      <c r="AA157" s="3"/>
      <c r="AB157" s="3"/>
      <c r="AC157" s="3"/>
      <c r="AD157" s="22"/>
      <c r="AE157" s="4"/>
      <c r="AF157" s="21"/>
      <c r="AG157" s="3"/>
      <c r="AH157" s="3"/>
      <c r="AI157" s="3"/>
      <c r="AJ157" s="22"/>
      <c r="AK157" s="4"/>
    </row>
    <row r="158" spans="1:48" x14ac:dyDescent="0.15">
      <c r="A158" s="60"/>
      <c r="B158" s="60"/>
      <c r="C158" s="198" t="str">
        <f>$C$38</f>
        <v>２０２６年０５月　　日</v>
      </c>
      <c r="D158" s="198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Z158" s="21"/>
      <c r="AA158" s="3"/>
      <c r="AB158" s="3"/>
      <c r="AC158" s="3"/>
      <c r="AD158" s="22"/>
      <c r="AE158" s="4"/>
      <c r="AF158" s="21"/>
      <c r="AG158" s="3"/>
      <c r="AH158" s="3"/>
      <c r="AI158" s="3"/>
      <c r="AJ158" s="22"/>
      <c r="AK158" s="4"/>
    </row>
    <row r="159" spans="1:48" ht="22.5" customHeight="1" x14ac:dyDescent="0.15">
      <c r="A159" s="60"/>
      <c r="B159" s="60"/>
      <c r="C159" s="60"/>
      <c r="D159" s="60"/>
      <c r="E159" s="60"/>
      <c r="F159" s="172">
        <f>$F$39</f>
        <v>0</v>
      </c>
      <c r="G159" s="172"/>
      <c r="H159" s="173" t="str">
        <f>$H$39</f>
        <v>高等学校</v>
      </c>
      <c r="I159" s="173"/>
      <c r="J159" s="173"/>
      <c r="K159" s="173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Z159" s="21"/>
      <c r="AA159" s="3"/>
      <c r="AB159" s="3"/>
      <c r="AC159" s="3"/>
      <c r="AD159" s="22"/>
      <c r="AE159" s="4"/>
      <c r="AF159" s="21"/>
      <c r="AG159" s="3"/>
      <c r="AH159" s="3"/>
      <c r="AI159" s="3"/>
      <c r="AJ159" s="22"/>
      <c r="AK159" s="4"/>
    </row>
    <row r="160" spans="1:48" ht="22.5" customHeight="1" x14ac:dyDescent="0.15">
      <c r="A160" s="60"/>
      <c r="B160" s="60"/>
      <c r="C160" s="60"/>
      <c r="D160" s="60"/>
      <c r="E160" s="60"/>
      <c r="F160" s="60"/>
      <c r="G160" s="79" t="s">
        <v>17</v>
      </c>
      <c r="H160" s="179">
        <f>$H$40</f>
        <v>0</v>
      </c>
      <c r="I160" s="179"/>
      <c r="J160" s="179"/>
      <c r="K160" s="179"/>
      <c r="L160" s="179"/>
      <c r="M160" s="179"/>
      <c r="N160" s="179"/>
      <c r="O160" s="80" t="s">
        <v>14</v>
      </c>
      <c r="P160" s="80"/>
      <c r="Q160" s="80"/>
      <c r="R160" s="80"/>
      <c r="S160" s="80"/>
      <c r="T160" s="80"/>
      <c r="U160" s="60"/>
      <c r="Z160" s="21"/>
      <c r="AA160" s="3"/>
      <c r="AB160" s="3"/>
      <c r="AC160" s="3"/>
      <c r="AD160" s="22"/>
      <c r="AE160" s="4"/>
      <c r="AF160" s="21"/>
      <c r="AG160" s="3"/>
      <c r="AH160" s="3"/>
      <c r="AI160" s="3"/>
      <c r="AJ160" s="22"/>
      <c r="AK160" s="4"/>
    </row>
    <row r="161" spans="1:37" x14ac:dyDescent="0.15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Z161" s="21"/>
      <c r="AA161" s="3"/>
      <c r="AB161" s="3"/>
      <c r="AC161" s="3"/>
      <c r="AD161" s="22"/>
      <c r="AE161" s="4"/>
      <c r="AF161" s="21"/>
      <c r="AG161" s="3"/>
      <c r="AH161" s="3"/>
      <c r="AI161" s="3"/>
      <c r="AJ161" s="22"/>
      <c r="AK161" s="4"/>
    </row>
    <row r="162" spans="1:37" x14ac:dyDescent="0.15">
      <c r="Z162" s="21"/>
      <c r="AA162" s="3"/>
      <c r="AB162" s="3"/>
      <c r="AC162" s="3"/>
      <c r="AD162" s="22"/>
      <c r="AE162" s="4"/>
      <c r="AF162" s="21"/>
      <c r="AG162" s="3"/>
      <c r="AH162" s="3"/>
      <c r="AI162" s="3"/>
      <c r="AJ162" s="22"/>
      <c r="AK162" s="4"/>
    </row>
    <row r="163" spans="1:37" x14ac:dyDescent="0.15">
      <c r="Z163" s="21"/>
      <c r="AA163" s="3"/>
      <c r="AB163" s="3"/>
      <c r="AC163" s="3"/>
      <c r="AD163" s="22"/>
      <c r="AE163" s="4"/>
      <c r="AF163" s="21"/>
      <c r="AG163" s="3"/>
      <c r="AH163" s="3"/>
      <c r="AI163" s="3"/>
      <c r="AJ163" s="22"/>
      <c r="AK163" s="4"/>
    </row>
    <row r="164" spans="1:37" x14ac:dyDescent="0.15">
      <c r="Z164" s="21"/>
      <c r="AA164" s="3"/>
      <c r="AB164" s="3"/>
      <c r="AC164" s="3"/>
      <c r="AD164" s="22"/>
      <c r="AE164" s="4"/>
      <c r="AF164" s="21"/>
      <c r="AG164" s="3"/>
      <c r="AH164" s="3"/>
      <c r="AI164" s="3"/>
      <c r="AJ164" s="22"/>
      <c r="AK164" s="4"/>
    </row>
    <row r="165" spans="1:37" x14ac:dyDescent="0.15">
      <c r="Z165" s="21"/>
      <c r="AA165" s="3"/>
      <c r="AB165" s="3"/>
      <c r="AC165" s="3"/>
      <c r="AD165" s="22"/>
      <c r="AE165" s="4"/>
      <c r="AF165" s="21"/>
      <c r="AG165" s="3"/>
      <c r="AH165" s="3"/>
      <c r="AI165" s="3"/>
      <c r="AJ165" s="22"/>
      <c r="AK165" s="4"/>
    </row>
    <row r="166" spans="1:37" x14ac:dyDescent="0.15">
      <c r="Z166" s="21"/>
      <c r="AA166" s="3"/>
      <c r="AB166" s="3"/>
      <c r="AC166" s="3"/>
      <c r="AD166" s="22"/>
      <c r="AE166" s="4"/>
      <c r="AF166" s="21"/>
      <c r="AG166" s="3"/>
      <c r="AH166" s="3"/>
      <c r="AI166" s="3"/>
      <c r="AJ166" s="22"/>
      <c r="AK166" s="4"/>
    </row>
    <row r="167" spans="1:37" x14ac:dyDescent="0.15">
      <c r="Z167" s="21"/>
      <c r="AA167" s="3"/>
      <c r="AB167" s="3"/>
      <c r="AC167" s="3"/>
      <c r="AD167" s="22"/>
      <c r="AE167" s="4"/>
      <c r="AF167" s="21"/>
      <c r="AG167" s="3"/>
      <c r="AH167" s="3"/>
      <c r="AI167" s="3"/>
      <c r="AJ167" s="22"/>
      <c r="AK167" s="4"/>
    </row>
    <row r="168" spans="1:37" x14ac:dyDescent="0.15">
      <c r="Z168" s="21"/>
      <c r="AA168" s="3"/>
      <c r="AB168" s="3"/>
      <c r="AC168" s="3"/>
      <c r="AD168" s="22"/>
      <c r="AE168" s="4"/>
      <c r="AF168" s="21"/>
      <c r="AG168" s="3"/>
      <c r="AH168" s="3"/>
      <c r="AI168" s="3"/>
      <c r="AJ168" s="22"/>
      <c r="AK168" s="4"/>
    </row>
    <row r="169" spans="1:37" x14ac:dyDescent="0.15">
      <c r="Z169" s="21"/>
      <c r="AA169" s="3"/>
      <c r="AB169" s="3"/>
      <c r="AC169" s="3"/>
      <c r="AD169" s="22"/>
      <c r="AE169" s="4"/>
      <c r="AF169" s="21"/>
      <c r="AG169" s="3"/>
      <c r="AH169" s="3"/>
      <c r="AI169" s="3"/>
      <c r="AJ169" s="22"/>
      <c r="AK169" s="4"/>
    </row>
    <row r="170" spans="1:37" x14ac:dyDescent="0.15">
      <c r="Z170" s="21"/>
      <c r="AA170" s="3"/>
      <c r="AB170" s="3"/>
      <c r="AC170" s="3"/>
      <c r="AD170" s="22"/>
      <c r="AE170" s="4"/>
      <c r="AF170" s="21"/>
      <c r="AG170" s="3"/>
      <c r="AH170" s="3"/>
      <c r="AI170" s="3"/>
      <c r="AJ170" s="22"/>
      <c r="AK170" s="4"/>
    </row>
    <row r="171" spans="1:37" x14ac:dyDescent="0.15">
      <c r="Z171" s="21"/>
      <c r="AA171" s="3"/>
      <c r="AB171" s="3"/>
      <c r="AC171" s="3"/>
      <c r="AD171" s="22"/>
      <c r="AE171" s="4"/>
      <c r="AF171" s="21"/>
      <c r="AG171" s="3"/>
      <c r="AH171" s="3"/>
      <c r="AI171" s="3"/>
      <c r="AJ171" s="22"/>
      <c r="AK171" s="4"/>
    </row>
    <row r="172" spans="1:37" x14ac:dyDescent="0.15">
      <c r="Z172" s="21"/>
      <c r="AA172" s="3"/>
      <c r="AB172" s="3"/>
      <c r="AC172" s="3"/>
      <c r="AD172" s="22"/>
      <c r="AE172" s="4"/>
      <c r="AF172" s="21"/>
      <c r="AG172" s="3"/>
      <c r="AH172" s="3"/>
      <c r="AI172" s="3"/>
      <c r="AJ172" s="22"/>
      <c r="AK172" s="4"/>
    </row>
    <row r="173" spans="1:37" x14ac:dyDescent="0.15">
      <c r="Z173" s="21"/>
      <c r="AA173" s="3"/>
      <c r="AB173" s="3"/>
      <c r="AC173" s="3"/>
      <c r="AD173" s="22"/>
      <c r="AE173" s="4"/>
      <c r="AF173" s="21"/>
      <c r="AG173" s="3"/>
      <c r="AH173" s="3"/>
      <c r="AI173" s="3"/>
      <c r="AJ173" s="22"/>
      <c r="AK173" s="4"/>
    </row>
    <row r="174" spans="1:37" x14ac:dyDescent="0.15">
      <c r="Z174" s="21"/>
      <c r="AA174" s="3"/>
      <c r="AB174" s="3"/>
      <c r="AC174" s="3"/>
      <c r="AD174" s="22"/>
      <c r="AE174" s="4"/>
      <c r="AF174" s="21"/>
      <c r="AG174" s="3"/>
      <c r="AH174" s="3"/>
      <c r="AI174" s="3"/>
      <c r="AJ174" s="22"/>
      <c r="AK174" s="4"/>
    </row>
    <row r="175" spans="1:37" x14ac:dyDescent="0.15">
      <c r="Z175" s="21"/>
      <c r="AA175" s="3"/>
      <c r="AB175" s="3"/>
      <c r="AC175" s="3"/>
      <c r="AD175" s="22"/>
      <c r="AE175" s="4"/>
      <c r="AF175" s="21"/>
      <c r="AG175" s="3"/>
      <c r="AH175" s="3"/>
      <c r="AI175" s="3"/>
      <c r="AJ175" s="22"/>
      <c r="AK175" s="4"/>
    </row>
    <row r="176" spans="1:37" x14ac:dyDescent="0.15">
      <c r="Z176" s="21"/>
      <c r="AA176" s="3"/>
      <c r="AB176" s="3"/>
      <c r="AC176" s="3"/>
      <c r="AD176" s="22"/>
      <c r="AE176" s="4"/>
      <c r="AF176" s="21"/>
      <c r="AG176" s="3"/>
      <c r="AH176" s="3"/>
      <c r="AI176" s="3"/>
      <c r="AJ176" s="22"/>
      <c r="AK176" s="4"/>
    </row>
    <row r="177" spans="26:37" x14ac:dyDescent="0.15">
      <c r="Z177" s="21"/>
      <c r="AA177" s="3"/>
      <c r="AB177" s="3"/>
      <c r="AC177" s="3"/>
      <c r="AD177" s="22"/>
      <c r="AE177" s="4"/>
      <c r="AF177" s="21"/>
      <c r="AG177" s="3"/>
      <c r="AH177" s="3"/>
      <c r="AI177" s="3"/>
      <c r="AJ177" s="22"/>
      <c r="AK177" s="4"/>
    </row>
    <row r="178" spans="26:37" x14ac:dyDescent="0.15">
      <c r="Z178" s="21"/>
      <c r="AA178" s="3"/>
      <c r="AB178" s="3"/>
      <c r="AC178" s="3"/>
      <c r="AD178" s="22"/>
      <c r="AE178" s="4"/>
      <c r="AF178" s="21"/>
      <c r="AG178" s="3"/>
      <c r="AH178" s="3"/>
      <c r="AI178" s="3"/>
      <c r="AJ178" s="22"/>
      <c r="AK178" s="4"/>
    </row>
    <row r="179" spans="26:37" x14ac:dyDescent="0.15">
      <c r="Z179" s="21"/>
      <c r="AA179" s="3"/>
      <c r="AB179" s="3"/>
      <c r="AC179" s="3"/>
      <c r="AD179" s="22"/>
      <c r="AE179" s="4"/>
      <c r="AF179" s="21"/>
      <c r="AG179" s="3"/>
      <c r="AH179" s="3"/>
      <c r="AI179" s="3"/>
      <c r="AJ179" s="22"/>
      <c r="AK179" s="4"/>
    </row>
    <row r="180" spans="26:37" x14ac:dyDescent="0.15">
      <c r="Z180" s="21"/>
      <c r="AA180" s="3"/>
      <c r="AB180" s="3"/>
      <c r="AC180" s="3"/>
      <c r="AD180" s="22"/>
      <c r="AE180" s="4"/>
      <c r="AF180" s="21"/>
      <c r="AG180" s="3"/>
      <c r="AH180" s="3"/>
      <c r="AI180" s="3"/>
      <c r="AJ180" s="22"/>
      <c r="AK180" s="4"/>
    </row>
    <row r="181" spans="26:37" x14ac:dyDescent="0.15">
      <c r="Z181" s="21"/>
      <c r="AA181" s="3"/>
      <c r="AB181" s="3"/>
      <c r="AC181" s="3"/>
      <c r="AD181" s="22"/>
      <c r="AE181" s="4"/>
      <c r="AF181" s="21"/>
      <c r="AG181" s="3"/>
      <c r="AH181" s="3"/>
      <c r="AI181" s="3"/>
      <c r="AJ181" s="22"/>
      <c r="AK181" s="4"/>
    </row>
    <row r="182" spans="26:37" x14ac:dyDescent="0.15">
      <c r="Z182" s="21"/>
      <c r="AA182" s="3"/>
      <c r="AB182" s="3"/>
      <c r="AC182" s="3"/>
      <c r="AD182" s="22"/>
      <c r="AE182" s="4"/>
      <c r="AF182" s="21"/>
      <c r="AG182" s="3"/>
      <c r="AH182" s="3"/>
      <c r="AI182" s="3"/>
      <c r="AJ182" s="22"/>
      <c r="AK182" s="4"/>
    </row>
    <row r="183" spans="26:37" x14ac:dyDescent="0.15">
      <c r="Z183" s="21"/>
      <c r="AA183" s="3"/>
      <c r="AB183" s="3"/>
      <c r="AC183" s="3"/>
      <c r="AD183" s="22"/>
      <c r="AE183" s="4"/>
      <c r="AF183" s="21"/>
      <c r="AG183" s="3"/>
      <c r="AH183" s="3"/>
      <c r="AI183" s="3"/>
      <c r="AJ183" s="22"/>
      <c r="AK183" s="4"/>
    </row>
    <row r="184" spans="26:37" x14ac:dyDescent="0.15">
      <c r="Z184" s="21"/>
      <c r="AA184" s="3"/>
      <c r="AB184" s="3"/>
      <c r="AC184" s="3"/>
      <c r="AD184" s="22"/>
      <c r="AE184" s="4"/>
      <c r="AF184" s="21"/>
      <c r="AG184" s="3"/>
      <c r="AH184" s="3"/>
      <c r="AI184" s="3"/>
      <c r="AJ184" s="22"/>
      <c r="AK184" s="4"/>
    </row>
    <row r="185" spans="26:37" x14ac:dyDescent="0.15">
      <c r="Z185" s="21"/>
      <c r="AA185" s="3"/>
      <c r="AB185" s="3"/>
      <c r="AC185" s="3"/>
      <c r="AD185" s="22"/>
      <c r="AE185" s="4"/>
      <c r="AF185" s="21"/>
      <c r="AG185" s="3"/>
      <c r="AH185" s="3"/>
      <c r="AI185" s="3"/>
      <c r="AJ185" s="22"/>
      <c r="AK185" s="4"/>
    </row>
    <row r="186" spans="26:37" x14ac:dyDescent="0.15">
      <c r="Z186" s="21"/>
      <c r="AA186" s="3"/>
      <c r="AB186" s="3"/>
      <c r="AC186" s="3"/>
      <c r="AD186" s="22"/>
      <c r="AE186" s="4"/>
      <c r="AF186" s="21"/>
      <c r="AG186" s="3"/>
      <c r="AH186" s="3"/>
      <c r="AI186" s="3"/>
      <c r="AJ186" s="22"/>
      <c r="AK186" s="4"/>
    </row>
    <row r="187" spans="26:37" x14ac:dyDescent="0.15">
      <c r="Z187" s="21"/>
      <c r="AA187" s="3"/>
      <c r="AB187" s="3"/>
      <c r="AC187" s="3"/>
      <c r="AD187" s="22"/>
      <c r="AE187" s="4"/>
      <c r="AF187" s="21"/>
      <c r="AG187" s="3"/>
      <c r="AH187" s="3"/>
      <c r="AI187" s="3"/>
      <c r="AJ187" s="22"/>
      <c r="AK187" s="4"/>
    </row>
    <row r="188" spans="26:37" x14ac:dyDescent="0.15">
      <c r="Z188" s="21"/>
      <c r="AA188" s="3"/>
      <c r="AB188" s="3"/>
      <c r="AC188" s="3"/>
      <c r="AD188" s="22"/>
      <c r="AE188" s="4"/>
      <c r="AF188" s="21"/>
      <c r="AG188" s="3"/>
      <c r="AH188" s="3"/>
      <c r="AI188" s="3"/>
      <c r="AJ188" s="22"/>
      <c r="AK188" s="4"/>
    </row>
    <row r="189" spans="26:37" x14ac:dyDescent="0.15">
      <c r="Z189" s="21"/>
      <c r="AA189" s="3"/>
      <c r="AB189" s="3"/>
      <c r="AC189" s="3"/>
      <c r="AD189" s="22"/>
      <c r="AE189" s="4"/>
      <c r="AF189" s="21"/>
      <c r="AG189" s="3"/>
      <c r="AH189" s="3"/>
      <c r="AI189" s="3"/>
      <c r="AJ189" s="22"/>
      <c r="AK189" s="4"/>
    </row>
    <row r="190" spans="26:37" x14ac:dyDescent="0.15">
      <c r="Z190" s="21"/>
      <c r="AA190" s="3"/>
      <c r="AB190" s="3"/>
      <c r="AC190" s="3"/>
      <c r="AD190" s="22"/>
      <c r="AE190" s="4"/>
      <c r="AF190" s="21"/>
      <c r="AG190" s="3"/>
      <c r="AH190" s="3"/>
      <c r="AI190" s="3"/>
      <c r="AJ190" s="22"/>
      <c r="AK190" s="4"/>
    </row>
    <row r="191" spans="26:37" x14ac:dyDescent="0.15">
      <c r="Z191" s="21"/>
      <c r="AA191" s="3"/>
      <c r="AB191" s="3"/>
      <c r="AC191" s="3"/>
      <c r="AD191" s="22"/>
      <c r="AE191" s="4"/>
      <c r="AF191" s="21"/>
      <c r="AG191" s="3"/>
      <c r="AH191" s="3"/>
      <c r="AI191" s="3"/>
      <c r="AJ191" s="22"/>
      <c r="AK191" s="4"/>
    </row>
    <row r="192" spans="26:37" x14ac:dyDescent="0.15">
      <c r="Z192" s="21"/>
      <c r="AA192" s="3"/>
      <c r="AB192" s="3"/>
      <c r="AC192" s="3"/>
      <c r="AD192" s="22"/>
      <c r="AE192" s="4"/>
      <c r="AF192" s="21"/>
      <c r="AG192" s="3"/>
      <c r="AH192" s="3"/>
      <c r="AI192" s="3"/>
      <c r="AJ192" s="22"/>
      <c r="AK192" s="4"/>
    </row>
    <row r="193" spans="2:47" x14ac:dyDescent="0.15">
      <c r="Z193" s="21"/>
      <c r="AA193" s="3"/>
      <c r="AB193" s="3"/>
      <c r="AC193" s="3"/>
      <c r="AD193" s="22"/>
      <c r="AE193" s="4"/>
      <c r="AF193" s="21"/>
      <c r="AG193" s="3"/>
      <c r="AH193" s="3"/>
      <c r="AI193" s="3"/>
      <c r="AJ193" s="22"/>
      <c r="AK193" s="4"/>
    </row>
    <row r="194" spans="2:47" x14ac:dyDescent="0.15">
      <c r="Z194" s="21"/>
      <c r="AA194" s="3"/>
      <c r="AB194" s="3"/>
      <c r="AC194" s="3"/>
      <c r="AD194" s="22"/>
      <c r="AE194" s="4"/>
      <c r="AF194" s="21"/>
      <c r="AG194" s="3"/>
      <c r="AH194" s="3"/>
      <c r="AI194" s="3"/>
      <c r="AJ194" s="22"/>
      <c r="AK194" s="4"/>
    </row>
    <row r="195" spans="2:47" x14ac:dyDescent="0.15">
      <c r="Z195" s="21"/>
      <c r="AA195" s="3"/>
      <c r="AB195" s="3"/>
      <c r="AC195" s="3"/>
      <c r="AD195" s="22"/>
      <c r="AE195" s="4"/>
      <c r="AF195" s="21"/>
      <c r="AG195" s="3"/>
      <c r="AH195" s="3"/>
      <c r="AI195" s="3"/>
      <c r="AJ195" s="22"/>
      <c r="AK195" s="4"/>
    </row>
    <row r="196" spans="2:47" x14ac:dyDescent="0.15">
      <c r="Z196" s="21"/>
      <c r="AA196" s="3"/>
      <c r="AB196" s="3"/>
      <c r="AC196" s="3"/>
      <c r="AD196" s="22"/>
      <c r="AE196" s="4"/>
      <c r="AF196" s="21"/>
      <c r="AG196" s="3"/>
      <c r="AH196" s="3"/>
      <c r="AI196" s="3"/>
      <c r="AJ196" s="22"/>
      <c r="AK196" s="4"/>
    </row>
    <row r="201" spans="2:47" x14ac:dyDescent="0.15">
      <c r="E201" s="6" t="s">
        <v>3</v>
      </c>
      <c r="F201" s="6" t="s">
        <v>4</v>
      </c>
      <c r="G201" s="6" t="s">
        <v>5</v>
      </c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 t="s">
        <v>432</v>
      </c>
      <c r="Z201" s="65"/>
      <c r="AF201" s="65"/>
      <c r="AO201" s="18" t="s">
        <v>427</v>
      </c>
      <c r="AT201" s="6" t="s">
        <v>790</v>
      </c>
      <c r="AU201" s="15" t="s">
        <v>794</v>
      </c>
    </row>
    <row r="202" spans="2:47" x14ac:dyDescent="0.15">
      <c r="B202" s="18" t="s">
        <v>31</v>
      </c>
      <c r="C202" s="18" t="s">
        <v>799</v>
      </c>
      <c r="D202" s="18" t="s">
        <v>427</v>
      </c>
      <c r="E202" s="111">
        <v>1</v>
      </c>
      <c r="F202" s="6" t="s">
        <v>7</v>
      </c>
      <c r="G202" s="6" t="s">
        <v>1172</v>
      </c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 t="s">
        <v>433</v>
      </c>
      <c r="Z202" s="65">
        <v>100000000</v>
      </c>
      <c r="AF202" s="65">
        <v>100000000</v>
      </c>
      <c r="AO202" s="18" t="s">
        <v>428</v>
      </c>
      <c r="AT202" s="6" t="s">
        <v>795</v>
      </c>
      <c r="AU202" s="15" t="s">
        <v>780</v>
      </c>
    </row>
    <row r="203" spans="2:47" x14ac:dyDescent="0.15">
      <c r="B203" s="18" t="s">
        <v>55</v>
      </c>
      <c r="C203" s="18" t="s">
        <v>799</v>
      </c>
      <c r="D203" s="18" t="s">
        <v>427</v>
      </c>
      <c r="E203" s="111">
        <v>2</v>
      </c>
      <c r="F203" s="6" t="s">
        <v>8</v>
      </c>
      <c r="G203" s="6" t="s">
        <v>1405</v>
      </c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 t="s">
        <v>434</v>
      </c>
      <c r="Z203" s="65">
        <v>110000000</v>
      </c>
      <c r="AF203" s="65">
        <v>110000000</v>
      </c>
      <c r="AO203" s="18" t="s">
        <v>431</v>
      </c>
      <c r="AT203" s="6" t="s">
        <v>796</v>
      </c>
      <c r="AU203" s="15" t="s">
        <v>781</v>
      </c>
    </row>
    <row r="204" spans="2:47" x14ac:dyDescent="0.15">
      <c r="B204" s="18" t="s">
        <v>29</v>
      </c>
      <c r="C204" s="18" t="s">
        <v>799</v>
      </c>
      <c r="D204" s="18" t="s">
        <v>427</v>
      </c>
      <c r="E204" s="111">
        <v>3</v>
      </c>
      <c r="F204" s="6"/>
      <c r="G204" s="6" t="s">
        <v>1193</v>
      </c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 t="s">
        <v>435</v>
      </c>
      <c r="Z204" s="65">
        <v>120000000</v>
      </c>
      <c r="AF204" s="65">
        <v>120000000</v>
      </c>
      <c r="AO204" s="18" t="s">
        <v>429</v>
      </c>
      <c r="AT204" s="6" t="s">
        <v>797</v>
      </c>
      <c r="AU204" s="15" t="s">
        <v>782</v>
      </c>
    </row>
    <row r="205" spans="2:47" x14ac:dyDescent="0.15">
      <c r="B205" s="18" t="s">
        <v>36</v>
      </c>
      <c r="C205" s="18" t="s">
        <v>799</v>
      </c>
      <c r="D205" s="18" t="s">
        <v>427</v>
      </c>
      <c r="E205" s="111">
        <v>4</v>
      </c>
      <c r="F205" s="6"/>
      <c r="G205" s="6" t="s">
        <v>1173</v>
      </c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 t="s">
        <v>436</v>
      </c>
      <c r="Z205" s="65">
        <v>130000000</v>
      </c>
      <c r="AF205" s="65">
        <v>130000000</v>
      </c>
      <c r="AO205" s="18" t="s">
        <v>430</v>
      </c>
      <c r="AT205" s="6" t="s">
        <v>798</v>
      </c>
      <c r="AU205" s="15" t="s">
        <v>783</v>
      </c>
    </row>
    <row r="206" spans="2:47" x14ac:dyDescent="0.15">
      <c r="B206" s="18" t="s">
        <v>38</v>
      </c>
      <c r="C206" s="18" t="s">
        <v>799</v>
      </c>
      <c r="D206" s="18" t="s">
        <v>427</v>
      </c>
      <c r="E206" s="111">
        <v>5</v>
      </c>
      <c r="F206" s="6"/>
      <c r="G206" s="6" t="s">
        <v>1406</v>
      </c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 t="s">
        <v>437</v>
      </c>
      <c r="Z206" s="65">
        <v>140000000</v>
      </c>
      <c r="AF206" s="65">
        <v>140000000</v>
      </c>
      <c r="AT206" s="6" t="s">
        <v>799</v>
      </c>
      <c r="AU206" s="15" t="s">
        <v>784</v>
      </c>
    </row>
    <row r="207" spans="2:47" x14ac:dyDescent="0.15">
      <c r="B207" s="18" t="s">
        <v>42</v>
      </c>
      <c r="C207" s="18" t="s">
        <v>799</v>
      </c>
      <c r="D207" s="18" t="s">
        <v>427</v>
      </c>
      <c r="E207" s="111">
        <v>6</v>
      </c>
      <c r="F207" s="6"/>
      <c r="G207" s="6" t="s">
        <v>1194</v>
      </c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 t="s">
        <v>438</v>
      </c>
      <c r="Z207" s="65">
        <v>200000000</v>
      </c>
      <c r="AF207" s="65">
        <v>200000000</v>
      </c>
      <c r="AT207" s="6" t="s">
        <v>800</v>
      </c>
      <c r="AU207" s="15" t="s">
        <v>785</v>
      </c>
    </row>
    <row r="208" spans="2:47" x14ac:dyDescent="0.15">
      <c r="B208" s="18" t="s">
        <v>1236</v>
      </c>
      <c r="C208" s="18" t="s">
        <v>799</v>
      </c>
      <c r="D208" s="18" t="s">
        <v>427</v>
      </c>
      <c r="E208" s="111" t="s">
        <v>1004</v>
      </c>
      <c r="F208" s="6"/>
      <c r="G208" s="6" t="s">
        <v>1386</v>
      </c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 t="s">
        <v>439</v>
      </c>
      <c r="Z208" s="65">
        <v>210000000</v>
      </c>
      <c r="AF208" s="65">
        <v>210000000</v>
      </c>
      <c r="AT208" s="6" t="s">
        <v>801</v>
      </c>
      <c r="AU208" s="15" t="s">
        <v>786</v>
      </c>
    </row>
    <row r="209" spans="2:47" x14ac:dyDescent="0.15">
      <c r="B209" s="18" t="s">
        <v>1237</v>
      </c>
      <c r="C209" s="18" t="s">
        <v>799</v>
      </c>
      <c r="D209" s="18" t="s">
        <v>427</v>
      </c>
      <c r="E209" s="111" t="s">
        <v>1005</v>
      </c>
      <c r="F209" s="6"/>
      <c r="G209" s="6" t="s">
        <v>1377</v>
      </c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 t="s">
        <v>440</v>
      </c>
      <c r="Z209" s="65">
        <v>220000000</v>
      </c>
      <c r="AF209" s="65">
        <v>220000000</v>
      </c>
      <c r="AT209" s="6" t="s">
        <v>802</v>
      </c>
      <c r="AU209" s="15" t="s">
        <v>787</v>
      </c>
    </row>
    <row r="210" spans="2:47" x14ac:dyDescent="0.15">
      <c r="B210" s="18" t="s">
        <v>1238</v>
      </c>
      <c r="C210" s="18" t="s">
        <v>799</v>
      </c>
      <c r="D210" s="18" t="s">
        <v>427</v>
      </c>
      <c r="E210" s="111" t="s">
        <v>1102</v>
      </c>
      <c r="F210" s="6"/>
      <c r="G210" s="6" t="s">
        <v>1388</v>
      </c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 t="s">
        <v>441</v>
      </c>
      <c r="Z210" s="65">
        <v>230000000</v>
      </c>
      <c r="AF210" s="65">
        <v>230000000</v>
      </c>
      <c r="AT210" s="6" t="s">
        <v>803</v>
      </c>
      <c r="AU210" s="15">
        <v>10</v>
      </c>
    </row>
    <row r="211" spans="2:47" x14ac:dyDescent="0.15">
      <c r="B211" s="18" t="s">
        <v>45</v>
      </c>
      <c r="C211" s="18" t="s">
        <v>799</v>
      </c>
      <c r="D211" s="18" t="s">
        <v>427</v>
      </c>
      <c r="E211" s="111" t="s">
        <v>1103</v>
      </c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 t="s">
        <v>442</v>
      </c>
      <c r="Z211" s="65">
        <v>240000000</v>
      </c>
      <c r="AF211" s="65">
        <v>240000000</v>
      </c>
      <c r="AT211" s="6" t="s">
        <v>804</v>
      </c>
      <c r="AU211" s="15">
        <v>11</v>
      </c>
    </row>
    <row r="212" spans="2:47" x14ac:dyDescent="0.15">
      <c r="B212" s="18" t="s">
        <v>1239</v>
      </c>
      <c r="C212" s="18" t="s">
        <v>799</v>
      </c>
      <c r="D212" s="18" t="s">
        <v>427</v>
      </c>
      <c r="E212" s="111" t="s">
        <v>1104</v>
      </c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5"/>
      <c r="AF212" s="65"/>
      <c r="AT212" s="6" t="s">
        <v>805</v>
      </c>
      <c r="AU212" s="15">
        <v>12</v>
      </c>
    </row>
    <row r="213" spans="2:47" x14ac:dyDescent="0.15">
      <c r="B213" s="18" t="s">
        <v>50</v>
      </c>
      <c r="C213" s="18" t="s">
        <v>799</v>
      </c>
      <c r="D213" s="18" t="s">
        <v>427</v>
      </c>
      <c r="E213" s="111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5"/>
      <c r="AF213" s="65"/>
      <c r="AT213" s="6" t="s">
        <v>806</v>
      </c>
      <c r="AU213" s="15">
        <v>13</v>
      </c>
    </row>
    <row r="214" spans="2:47" x14ac:dyDescent="0.15">
      <c r="B214" s="18" t="s">
        <v>1035</v>
      </c>
      <c r="C214" s="18" t="s">
        <v>799</v>
      </c>
      <c r="D214" s="18" t="s">
        <v>427</v>
      </c>
      <c r="E214" s="111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5"/>
      <c r="AF214" s="65"/>
      <c r="AT214" s="6" t="s">
        <v>791</v>
      </c>
      <c r="AU214" s="15">
        <v>14</v>
      </c>
    </row>
    <row r="215" spans="2:47" x14ac:dyDescent="0.15">
      <c r="B215" s="18" t="s">
        <v>47</v>
      </c>
      <c r="C215" s="18" t="s">
        <v>799</v>
      </c>
      <c r="D215" s="18" t="s">
        <v>427</v>
      </c>
      <c r="E215" s="111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5"/>
      <c r="AF215" s="65"/>
      <c r="AT215" s="6" t="s">
        <v>807</v>
      </c>
      <c r="AU215" s="15">
        <v>15</v>
      </c>
    </row>
    <row r="216" spans="2:47" x14ac:dyDescent="0.15">
      <c r="B216" s="18" t="s">
        <v>53</v>
      </c>
      <c r="C216" s="18" t="s">
        <v>799</v>
      </c>
      <c r="D216" s="18" t="s">
        <v>427</v>
      </c>
      <c r="E216" s="111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5"/>
      <c r="AF216" s="65"/>
      <c r="AT216" s="6" t="s">
        <v>808</v>
      </c>
      <c r="AU216" s="15">
        <v>16</v>
      </c>
    </row>
    <row r="217" spans="2:47" x14ac:dyDescent="0.15">
      <c r="B217" s="18" t="s">
        <v>1036</v>
      </c>
      <c r="C217" s="18" t="s">
        <v>799</v>
      </c>
      <c r="D217" s="18" t="s">
        <v>427</v>
      </c>
      <c r="E217" s="111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5"/>
      <c r="AF217" s="65"/>
      <c r="AT217" s="6" t="s">
        <v>809</v>
      </c>
      <c r="AU217" s="15">
        <v>17</v>
      </c>
    </row>
    <row r="218" spans="2:47" x14ac:dyDescent="0.15">
      <c r="B218" s="18" t="s">
        <v>58</v>
      </c>
      <c r="C218" s="18" t="s">
        <v>799</v>
      </c>
      <c r="D218" s="18" t="s">
        <v>427</v>
      </c>
      <c r="E218" s="111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5"/>
      <c r="AF218" s="65"/>
      <c r="AT218" s="6" t="s">
        <v>810</v>
      </c>
      <c r="AU218" s="15">
        <v>18</v>
      </c>
    </row>
    <row r="219" spans="2:47" x14ac:dyDescent="0.15">
      <c r="B219" s="18" t="s">
        <v>1037</v>
      </c>
      <c r="C219" s="18" t="s">
        <v>799</v>
      </c>
      <c r="D219" s="18" t="s">
        <v>427</v>
      </c>
      <c r="E219" s="111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5"/>
      <c r="AF219" s="65"/>
      <c r="AT219" s="6" t="s">
        <v>811</v>
      </c>
      <c r="AU219" s="15">
        <v>19</v>
      </c>
    </row>
    <row r="220" spans="2:47" x14ac:dyDescent="0.15">
      <c r="B220" s="18" t="s">
        <v>1038</v>
      </c>
      <c r="C220" s="18" t="s">
        <v>799</v>
      </c>
      <c r="D220" s="18" t="s">
        <v>427</v>
      </c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5"/>
      <c r="AF220" s="65"/>
      <c r="AT220" s="6" t="s">
        <v>812</v>
      </c>
      <c r="AU220" s="15">
        <v>20</v>
      </c>
    </row>
    <row r="221" spans="2:47" x14ac:dyDescent="0.15">
      <c r="B221" s="18" t="s">
        <v>1039</v>
      </c>
      <c r="C221" s="18" t="s">
        <v>799</v>
      </c>
      <c r="D221" s="18" t="s">
        <v>427</v>
      </c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5"/>
      <c r="AF221" s="65"/>
      <c r="AT221" s="6" t="s">
        <v>813</v>
      </c>
      <c r="AU221" s="15">
        <v>21</v>
      </c>
    </row>
    <row r="222" spans="2:47" x14ac:dyDescent="0.15">
      <c r="B222" s="18" t="s">
        <v>1240</v>
      </c>
      <c r="C222" s="18" t="s">
        <v>799</v>
      </c>
      <c r="D222" s="18" t="s">
        <v>427</v>
      </c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5"/>
      <c r="AF222" s="65"/>
      <c r="AT222" s="6" t="s">
        <v>814</v>
      </c>
      <c r="AU222" s="15">
        <v>22</v>
      </c>
    </row>
    <row r="223" spans="2:47" x14ac:dyDescent="0.15">
      <c r="B223" s="18" t="s">
        <v>1040</v>
      </c>
      <c r="C223" s="18" t="s">
        <v>799</v>
      </c>
      <c r="D223" s="18" t="s">
        <v>427</v>
      </c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5"/>
      <c r="AF223" s="65"/>
      <c r="AT223" s="6" t="s">
        <v>815</v>
      </c>
      <c r="AU223" s="15">
        <v>23</v>
      </c>
    </row>
    <row r="224" spans="2:47" x14ac:dyDescent="0.15">
      <c r="B224" s="18" t="s">
        <v>1041</v>
      </c>
      <c r="C224" s="18" t="s">
        <v>799</v>
      </c>
      <c r="D224" s="18" t="s">
        <v>427</v>
      </c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5"/>
      <c r="AF224" s="65"/>
      <c r="AT224" s="6" t="s">
        <v>816</v>
      </c>
      <c r="AU224" s="15">
        <v>24</v>
      </c>
    </row>
    <row r="225" spans="2:47" x14ac:dyDescent="0.15">
      <c r="B225" s="18" t="s">
        <v>34</v>
      </c>
      <c r="C225" s="18" t="s">
        <v>799</v>
      </c>
      <c r="D225" s="18" t="s">
        <v>427</v>
      </c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5"/>
      <c r="AF225" s="65"/>
      <c r="AT225" s="6" t="s">
        <v>817</v>
      </c>
      <c r="AU225" s="15">
        <v>25</v>
      </c>
    </row>
    <row r="226" spans="2:47" x14ac:dyDescent="0.15">
      <c r="B226" s="18" t="s">
        <v>1042</v>
      </c>
      <c r="C226" s="18" t="s">
        <v>799</v>
      </c>
      <c r="D226" s="18" t="s">
        <v>427</v>
      </c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5"/>
      <c r="AF226" s="65"/>
      <c r="AT226" s="6" t="s">
        <v>818</v>
      </c>
      <c r="AU226" s="15">
        <v>26</v>
      </c>
    </row>
    <row r="227" spans="2:47" x14ac:dyDescent="0.15">
      <c r="B227" s="18" t="s">
        <v>1241</v>
      </c>
      <c r="C227" s="18" t="s">
        <v>799</v>
      </c>
      <c r="D227" s="18" t="s">
        <v>427</v>
      </c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5"/>
      <c r="AF227" s="65"/>
      <c r="AT227" s="6" t="s">
        <v>819</v>
      </c>
      <c r="AU227" s="15">
        <v>27</v>
      </c>
    </row>
    <row r="228" spans="2:47" x14ac:dyDescent="0.15">
      <c r="B228" s="18" t="s">
        <v>1045</v>
      </c>
      <c r="C228" s="18" t="s">
        <v>799</v>
      </c>
      <c r="D228" s="18" t="s">
        <v>427</v>
      </c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5"/>
      <c r="AF228" s="65"/>
      <c r="AT228" s="6" t="s">
        <v>820</v>
      </c>
      <c r="AU228" s="15">
        <v>28</v>
      </c>
    </row>
    <row r="229" spans="2:47" x14ac:dyDescent="0.15">
      <c r="B229" s="18" t="s">
        <v>1242</v>
      </c>
      <c r="C229" s="18" t="s">
        <v>799</v>
      </c>
      <c r="D229" s="18" t="s">
        <v>427</v>
      </c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5"/>
      <c r="AF229" s="65"/>
      <c r="AT229" s="6" t="s">
        <v>820</v>
      </c>
      <c r="AU229" s="15">
        <v>28</v>
      </c>
    </row>
    <row r="230" spans="2:47" x14ac:dyDescent="0.15">
      <c r="B230" s="18" t="s">
        <v>179</v>
      </c>
      <c r="C230" s="18" t="s">
        <v>799</v>
      </c>
      <c r="D230" s="18" t="s">
        <v>431</v>
      </c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5"/>
      <c r="AF230" s="65"/>
      <c r="AT230" s="6" t="s">
        <v>821</v>
      </c>
      <c r="AU230" s="15">
        <v>29</v>
      </c>
    </row>
    <row r="231" spans="2:47" x14ac:dyDescent="0.15">
      <c r="B231" s="18" t="s">
        <v>69</v>
      </c>
      <c r="C231" s="18" t="s">
        <v>799</v>
      </c>
      <c r="D231" s="18" t="s">
        <v>431</v>
      </c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5"/>
      <c r="AF231" s="65"/>
      <c r="AT231" s="6" t="s">
        <v>792</v>
      </c>
      <c r="AU231" s="15">
        <v>30</v>
      </c>
    </row>
    <row r="232" spans="2:47" x14ac:dyDescent="0.15">
      <c r="B232" s="18" t="s">
        <v>72</v>
      </c>
      <c r="C232" s="18" t="s">
        <v>799</v>
      </c>
      <c r="D232" s="18" t="s">
        <v>431</v>
      </c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5"/>
      <c r="AF232" s="65"/>
      <c r="AT232" s="6" t="s">
        <v>822</v>
      </c>
      <c r="AU232" s="15">
        <v>31</v>
      </c>
    </row>
    <row r="233" spans="2:47" x14ac:dyDescent="0.15">
      <c r="B233" s="18" t="s">
        <v>391</v>
      </c>
      <c r="C233" s="18" t="s">
        <v>799</v>
      </c>
      <c r="D233" s="18" t="s">
        <v>431</v>
      </c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5"/>
      <c r="AF233" s="65"/>
      <c r="AT233" s="6" t="s">
        <v>823</v>
      </c>
      <c r="AU233" s="15">
        <v>32</v>
      </c>
    </row>
    <row r="234" spans="2:47" x14ac:dyDescent="0.15">
      <c r="B234" s="18" t="s">
        <v>394</v>
      </c>
      <c r="C234" s="18" t="s">
        <v>799</v>
      </c>
      <c r="D234" s="18" t="s">
        <v>431</v>
      </c>
      <c r="G234" s="6"/>
      <c r="I234" s="6"/>
      <c r="AT234" s="6" t="s">
        <v>824</v>
      </c>
      <c r="AU234" s="15">
        <v>33</v>
      </c>
    </row>
    <row r="235" spans="2:47" x14ac:dyDescent="0.15">
      <c r="B235" s="18" t="s">
        <v>75</v>
      </c>
      <c r="C235" s="18" t="s">
        <v>799</v>
      </c>
      <c r="D235" s="18" t="s">
        <v>431</v>
      </c>
      <c r="G235" s="6"/>
      <c r="I235" s="6"/>
      <c r="AT235" s="6" t="s">
        <v>825</v>
      </c>
      <c r="AU235" s="15">
        <v>34</v>
      </c>
    </row>
    <row r="236" spans="2:47" x14ac:dyDescent="0.15">
      <c r="B236" s="18" t="s">
        <v>78</v>
      </c>
      <c r="C236" s="18" t="s">
        <v>799</v>
      </c>
      <c r="D236" s="18" t="s">
        <v>431</v>
      </c>
      <c r="AT236" s="6" t="s">
        <v>826</v>
      </c>
      <c r="AU236" s="15">
        <v>35</v>
      </c>
    </row>
    <row r="237" spans="2:47" x14ac:dyDescent="0.15">
      <c r="B237" s="18" t="s">
        <v>81</v>
      </c>
      <c r="C237" s="18" t="s">
        <v>799</v>
      </c>
      <c r="D237" s="18" t="s">
        <v>431</v>
      </c>
      <c r="AT237" s="6" t="s">
        <v>827</v>
      </c>
      <c r="AU237" s="15">
        <v>36</v>
      </c>
    </row>
    <row r="238" spans="2:47" x14ac:dyDescent="0.15">
      <c r="B238" s="18" t="s">
        <v>96</v>
      </c>
      <c r="C238" s="18" t="s">
        <v>799</v>
      </c>
      <c r="D238" s="18" t="s">
        <v>431</v>
      </c>
      <c r="AT238" s="6" t="s">
        <v>828</v>
      </c>
      <c r="AU238" s="15">
        <v>37</v>
      </c>
    </row>
    <row r="239" spans="2:47" x14ac:dyDescent="0.15">
      <c r="B239" s="18" t="s">
        <v>83</v>
      </c>
      <c r="C239" s="18" t="s">
        <v>799</v>
      </c>
      <c r="D239" s="18" t="s">
        <v>431</v>
      </c>
      <c r="G239" s="116" t="s">
        <v>1100</v>
      </c>
      <c r="H239" s="116" t="s">
        <v>1101</v>
      </c>
      <c r="I239" s="116"/>
      <c r="J239" s="116"/>
      <c r="K239" s="117"/>
      <c r="L239" s="117"/>
      <c r="M239" s="117"/>
      <c r="N239" s="117"/>
      <c r="P239" s="117"/>
      <c r="Q239" s="117"/>
      <c r="R239" s="117"/>
      <c r="S239" s="117"/>
      <c r="AT239" s="6" t="s">
        <v>829</v>
      </c>
      <c r="AU239" s="15">
        <v>38</v>
      </c>
    </row>
    <row r="240" spans="2:47" x14ac:dyDescent="0.15">
      <c r="B240" s="18" t="s">
        <v>86</v>
      </c>
      <c r="C240" s="18" t="s">
        <v>799</v>
      </c>
      <c r="D240" s="18" t="s">
        <v>431</v>
      </c>
      <c r="G240" s="6" t="s">
        <v>1172</v>
      </c>
      <c r="H240" s="6" t="s">
        <v>1173</v>
      </c>
      <c r="I240" s="6"/>
      <c r="J240" s="6"/>
      <c r="K240" s="117"/>
      <c r="L240" s="117"/>
      <c r="M240" s="117"/>
      <c r="N240" s="117"/>
      <c r="P240" s="117"/>
      <c r="Q240" s="117"/>
      <c r="R240" s="117"/>
      <c r="S240" s="117"/>
      <c r="AT240" s="6" t="s">
        <v>830</v>
      </c>
      <c r="AU240" s="15">
        <v>39</v>
      </c>
    </row>
    <row r="241" spans="2:47" x14ac:dyDescent="0.15">
      <c r="B241" s="18" t="s">
        <v>89</v>
      </c>
      <c r="C241" s="18" t="s">
        <v>799</v>
      </c>
      <c r="D241" s="18" t="s">
        <v>431</v>
      </c>
      <c r="G241" s="6" t="s">
        <v>1405</v>
      </c>
      <c r="H241" s="6" t="s">
        <v>1406</v>
      </c>
      <c r="I241" s="6"/>
      <c r="J241" s="6"/>
      <c r="K241" s="117"/>
      <c r="L241" s="117"/>
      <c r="M241" s="117"/>
      <c r="N241" s="117"/>
      <c r="P241" s="117"/>
      <c r="Q241" s="117"/>
      <c r="R241" s="117"/>
      <c r="S241" s="117"/>
      <c r="AT241" s="6" t="s">
        <v>831</v>
      </c>
      <c r="AU241" s="15">
        <v>40</v>
      </c>
    </row>
    <row r="242" spans="2:47" x14ac:dyDescent="0.15">
      <c r="B242" s="18" t="s">
        <v>92</v>
      </c>
      <c r="C242" s="18" t="s">
        <v>799</v>
      </c>
      <c r="D242" s="18" t="s">
        <v>431</v>
      </c>
      <c r="G242" s="6" t="s">
        <v>1386</v>
      </c>
      <c r="H242" s="6" t="s">
        <v>1387</v>
      </c>
      <c r="I242" s="6"/>
      <c r="J242" s="6"/>
      <c r="K242" s="117"/>
      <c r="L242" s="117"/>
      <c r="M242" s="117"/>
      <c r="N242" s="117"/>
      <c r="P242" s="117"/>
      <c r="Q242" s="117"/>
      <c r="R242" s="117"/>
      <c r="S242" s="117"/>
      <c r="AT242" s="6" t="s">
        <v>832</v>
      </c>
      <c r="AU242" s="15">
        <v>41</v>
      </c>
    </row>
    <row r="243" spans="2:47" x14ac:dyDescent="0.15">
      <c r="B243" s="18" t="s">
        <v>1049</v>
      </c>
      <c r="C243" s="18" t="s">
        <v>799</v>
      </c>
      <c r="D243" s="18" t="s">
        <v>431</v>
      </c>
      <c r="G243" s="6"/>
      <c r="H243" s="6"/>
      <c r="I243" s="6"/>
      <c r="J243" s="6"/>
      <c r="K243" s="117"/>
      <c r="L243" s="117"/>
      <c r="M243" s="117"/>
      <c r="N243" s="117"/>
      <c r="P243" s="117"/>
      <c r="Q243" s="117"/>
      <c r="R243" s="117"/>
      <c r="S243" s="117"/>
      <c r="AT243" s="6" t="s">
        <v>833</v>
      </c>
      <c r="AU243" s="15">
        <v>42</v>
      </c>
    </row>
    <row r="244" spans="2:47" x14ac:dyDescent="0.15">
      <c r="B244" s="18" t="s">
        <v>1243</v>
      </c>
      <c r="C244" s="18" t="s">
        <v>799</v>
      </c>
      <c r="D244" s="18" t="s">
        <v>431</v>
      </c>
      <c r="G244" s="6"/>
      <c r="H244" s="6"/>
      <c r="I244" s="6"/>
      <c r="J244" s="6"/>
      <c r="K244" s="117"/>
      <c r="L244" s="117"/>
      <c r="M244" s="117"/>
      <c r="N244" s="117"/>
      <c r="P244" s="117"/>
      <c r="Q244" s="117"/>
      <c r="R244" s="117"/>
      <c r="S244" s="117"/>
      <c r="AT244" s="6" t="s">
        <v>834</v>
      </c>
      <c r="AU244" s="15">
        <v>43</v>
      </c>
    </row>
    <row r="245" spans="2:47" x14ac:dyDescent="0.15">
      <c r="B245" s="18" t="s">
        <v>117</v>
      </c>
      <c r="C245" s="18" t="s">
        <v>799</v>
      </c>
      <c r="D245" s="18" t="s">
        <v>431</v>
      </c>
      <c r="G245" s="6"/>
      <c r="H245" s="6"/>
      <c r="I245" s="6"/>
      <c r="J245" s="6"/>
      <c r="K245" s="117"/>
      <c r="L245" s="117"/>
      <c r="M245" s="117"/>
      <c r="N245" s="117"/>
      <c r="P245" s="117"/>
      <c r="Q245" s="117"/>
      <c r="R245" s="117"/>
      <c r="S245" s="117"/>
      <c r="AT245" s="6" t="s">
        <v>835</v>
      </c>
      <c r="AU245" s="15">
        <v>44</v>
      </c>
    </row>
    <row r="246" spans="2:47" x14ac:dyDescent="0.15">
      <c r="B246" s="18" t="s">
        <v>119</v>
      </c>
      <c r="C246" s="18" t="s">
        <v>799</v>
      </c>
      <c r="D246" s="18" t="s">
        <v>431</v>
      </c>
      <c r="G246" s="6"/>
      <c r="H246" s="6"/>
      <c r="I246" s="6"/>
      <c r="J246" s="6"/>
      <c r="K246" s="117"/>
      <c r="L246" s="117"/>
      <c r="M246" s="117"/>
      <c r="N246" s="117"/>
      <c r="P246" s="117"/>
      <c r="Q246" s="117"/>
      <c r="R246" s="117"/>
      <c r="S246" s="117"/>
      <c r="AT246" s="6" t="s">
        <v>836</v>
      </c>
      <c r="AU246" s="15">
        <v>45</v>
      </c>
    </row>
    <row r="247" spans="2:47" x14ac:dyDescent="0.15">
      <c r="B247" s="18" t="s">
        <v>127</v>
      </c>
      <c r="C247" s="18" t="s">
        <v>799</v>
      </c>
      <c r="D247" s="18" t="s">
        <v>431</v>
      </c>
      <c r="G247" s="6"/>
      <c r="H247" s="6"/>
      <c r="I247" s="6"/>
      <c r="J247" s="6"/>
      <c r="K247" s="117"/>
      <c r="L247" s="117"/>
      <c r="M247" s="117"/>
      <c r="N247" s="117"/>
      <c r="P247" s="117"/>
      <c r="Q247" s="117"/>
      <c r="R247" s="117"/>
      <c r="S247" s="117"/>
      <c r="AT247" s="6" t="s">
        <v>793</v>
      </c>
      <c r="AU247" s="15">
        <v>46</v>
      </c>
    </row>
    <row r="248" spans="2:47" x14ac:dyDescent="0.15">
      <c r="B248" s="18" t="s">
        <v>125</v>
      </c>
      <c r="C248" s="18" t="s">
        <v>799</v>
      </c>
      <c r="D248" s="18" t="s">
        <v>431</v>
      </c>
      <c r="G248" s="6"/>
      <c r="H248" s="6"/>
      <c r="I248" s="6"/>
      <c r="J248" s="6"/>
      <c r="K248" s="117"/>
      <c r="L248" s="117"/>
      <c r="M248" s="117"/>
      <c r="N248" s="117"/>
      <c r="P248" s="117"/>
      <c r="Q248" s="117"/>
      <c r="R248" s="117"/>
      <c r="S248" s="117"/>
      <c r="AT248" s="6" t="s">
        <v>837</v>
      </c>
      <c r="AU248" s="15">
        <v>47</v>
      </c>
    </row>
    <row r="249" spans="2:47" x14ac:dyDescent="0.15">
      <c r="B249" s="18" t="s">
        <v>122</v>
      </c>
      <c r="C249" s="18" t="s">
        <v>799</v>
      </c>
      <c r="D249" s="18" t="s">
        <v>431</v>
      </c>
      <c r="G249" s="6"/>
      <c r="H249" s="6"/>
      <c r="I249" s="6"/>
      <c r="J249" s="6"/>
      <c r="K249" s="117"/>
      <c r="L249" s="117"/>
      <c r="M249" s="117"/>
      <c r="N249" s="117"/>
      <c r="P249" s="117"/>
      <c r="Q249" s="117"/>
      <c r="R249" s="117"/>
      <c r="S249" s="117"/>
      <c r="AT249" s="6" t="s">
        <v>838</v>
      </c>
      <c r="AU249" s="15">
        <v>49</v>
      </c>
    </row>
    <row r="250" spans="2:47" x14ac:dyDescent="0.15">
      <c r="B250" s="18" t="s">
        <v>1244</v>
      </c>
      <c r="C250" s="18" t="s">
        <v>799</v>
      </c>
      <c r="D250" s="18" t="s">
        <v>431</v>
      </c>
      <c r="G250" s="6"/>
      <c r="H250" s="6"/>
      <c r="I250" s="6"/>
      <c r="J250" s="6"/>
      <c r="K250" s="117"/>
      <c r="L250" s="117"/>
      <c r="M250" s="117"/>
      <c r="N250" s="117"/>
      <c r="P250" s="117"/>
      <c r="Q250" s="117"/>
      <c r="R250" s="117"/>
      <c r="S250" s="117"/>
    </row>
    <row r="251" spans="2:47" x14ac:dyDescent="0.15">
      <c r="B251" s="18" t="s">
        <v>135</v>
      </c>
      <c r="C251" s="18" t="s">
        <v>799</v>
      </c>
      <c r="D251" s="18" t="s">
        <v>431</v>
      </c>
      <c r="G251" s="6"/>
      <c r="H251" s="6"/>
      <c r="I251" s="6"/>
      <c r="J251" s="6"/>
      <c r="K251" s="117"/>
      <c r="L251" s="117"/>
      <c r="M251" s="117"/>
      <c r="N251" s="117"/>
      <c r="P251" s="117"/>
      <c r="Q251" s="117"/>
      <c r="R251" s="117"/>
      <c r="S251" s="117"/>
    </row>
    <row r="252" spans="2:47" x14ac:dyDescent="0.15">
      <c r="B252" s="18" t="s">
        <v>138</v>
      </c>
      <c r="C252" s="18" t="s">
        <v>799</v>
      </c>
      <c r="D252" s="18" t="s">
        <v>431</v>
      </c>
      <c r="G252" s="6"/>
      <c r="H252" s="6"/>
      <c r="I252" s="6"/>
      <c r="J252" s="6"/>
      <c r="K252" s="117"/>
      <c r="L252" s="117"/>
      <c r="M252" s="117"/>
      <c r="N252" s="117"/>
      <c r="P252" s="117"/>
      <c r="Q252" s="117"/>
      <c r="R252" s="117"/>
      <c r="S252" s="117"/>
    </row>
    <row r="253" spans="2:47" x14ac:dyDescent="0.15">
      <c r="B253" s="18" t="s">
        <v>1245</v>
      </c>
      <c r="C253" s="18" t="s">
        <v>799</v>
      </c>
      <c r="D253" s="18" t="s">
        <v>431</v>
      </c>
      <c r="G253" s="6"/>
      <c r="H253" s="6"/>
      <c r="I253" s="6"/>
      <c r="J253" s="6"/>
      <c r="K253" s="117"/>
      <c r="L253" s="117"/>
      <c r="M253" s="117"/>
      <c r="N253" s="117"/>
      <c r="P253" s="117"/>
      <c r="Q253" s="117"/>
      <c r="R253" s="117"/>
      <c r="S253" s="117"/>
    </row>
    <row r="254" spans="2:47" x14ac:dyDescent="0.15">
      <c r="B254" s="18" t="s">
        <v>143</v>
      </c>
      <c r="C254" s="18" t="s">
        <v>799</v>
      </c>
      <c r="D254" s="18" t="s">
        <v>431</v>
      </c>
      <c r="G254" s="6"/>
      <c r="H254" s="6"/>
      <c r="I254" s="6"/>
      <c r="J254" s="6"/>
      <c r="K254" s="117"/>
      <c r="L254" s="117"/>
      <c r="M254" s="117"/>
      <c r="N254" s="117"/>
      <c r="P254" s="117"/>
      <c r="Q254" s="117"/>
      <c r="R254" s="117"/>
      <c r="S254" s="117"/>
    </row>
    <row r="255" spans="2:47" x14ac:dyDescent="0.15">
      <c r="B255" s="18" t="s">
        <v>147</v>
      </c>
      <c r="C255" s="18" t="s">
        <v>799</v>
      </c>
      <c r="D255" s="18" t="s">
        <v>431</v>
      </c>
      <c r="G255" s="6"/>
      <c r="H255" s="116"/>
      <c r="I255" s="6"/>
      <c r="J255" s="116"/>
      <c r="K255" s="117"/>
      <c r="L255" s="117"/>
      <c r="M255" s="117"/>
      <c r="N255" s="117"/>
      <c r="P255" s="117"/>
      <c r="Q255" s="117"/>
      <c r="R255" s="117"/>
      <c r="S255" s="117"/>
    </row>
    <row r="256" spans="2:47" x14ac:dyDescent="0.15">
      <c r="B256" s="18" t="s">
        <v>145</v>
      </c>
      <c r="C256" s="18" t="s">
        <v>799</v>
      </c>
      <c r="D256" s="18" t="s">
        <v>431</v>
      </c>
      <c r="G256" s="6"/>
      <c r="H256" s="116"/>
      <c r="I256" s="6"/>
      <c r="J256" s="116"/>
      <c r="K256" s="117"/>
      <c r="L256" s="117"/>
      <c r="M256" s="117"/>
      <c r="N256" s="117"/>
      <c r="P256" s="117"/>
      <c r="Q256" s="117"/>
      <c r="R256" s="117"/>
      <c r="S256" s="117"/>
    </row>
    <row r="257" spans="2:19" x14ac:dyDescent="0.15">
      <c r="B257" s="18" t="s">
        <v>150</v>
      </c>
      <c r="C257" s="18" t="s">
        <v>799</v>
      </c>
      <c r="D257" s="18" t="s">
        <v>431</v>
      </c>
      <c r="G257" s="6"/>
      <c r="H257" s="117"/>
      <c r="I257" s="6"/>
      <c r="J257" s="117"/>
      <c r="K257" s="117"/>
      <c r="L257" s="117"/>
      <c r="M257" s="117"/>
      <c r="N257" s="117"/>
      <c r="P257" s="117"/>
      <c r="Q257" s="117"/>
      <c r="R257" s="117"/>
      <c r="S257" s="117"/>
    </row>
    <row r="258" spans="2:19" x14ac:dyDescent="0.15">
      <c r="B258" s="18" t="s">
        <v>153</v>
      </c>
      <c r="C258" s="18" t="s">
        <v>799</v>
      </c>
      <c r="D258" s="18" t="s">
        <v>431</v>
      </c>
      <c r="K258" s="117"/>
      <c r="L258" s="117"/>
      <c r="M258" s="117"/>
      <c r="N258" s="117"/>
      <c r="P258" s="117"/>
      <c r="Q258" s="117"/>
      <c r="R258" s="117"/>
      <c r="S258" s="117"/>
    </row>
    <row r="259" spans="2:19" x14ac:dyDescent="0.15">
      <c r="B259" s="18" t="s">
        <v>162</v>
      </c>
      <c r="C259" s="18" t="s">
        <v>799</v>
      </c>
      <c r="D259" s="18" t="s">
        <v>431</v>
      </c>
      <c r="K259" s="117"/>
      <c r="L259" s="117"/>
      <c r="M259" s="117"/>
      <c r="P259" s="117"/>
      <c r="Q259" s="117"/>
      <c r="R259" s="117"/>
    </row>
    <row r="260" spans="2:19" x14ac:dyDescent="0.15">
      <c r="B260" s="18" t="s">
        <v>156</v>
      </c>
      <c r="C260" s="18" t="s">
        <v>799</v>
      </c>
      <c r="D260" s="18" t="s">
        <v>431</v>
      </c>
    </row>
    <row r="261" spans="2:19" x14ac:dyDescent="0.15">
      <c r="B261" s="18" t="s">
        <v>166</v>
      </c>
      <c r="C261" s="18" t="s">
        <v>799</v>
      </c>
      <c r="D261" s="18" t="s">
        <v>431</v>
      </c>
    </row>
    <row r="262" spans="2:19" x14ac:dyDescent="0.15">
      <c r="B262" s="18" t="s">
        <v>397</v>
      </c>
      <c r="C262" s="18" t="s">
        <v>799</v>
      </c>
      <c r="D262" s="18" t="s">
        <v>431</v>
      </c>
    </row>
    <row r="263" spans="2:19" x14ac:dyDescent="0.15">
      <c r="B263" s="18" t="s">
        <v>171</v>
      </c>
      <c r="C263" s="18" t="s">
        <v>799</v>
      </c>
      <c r="D263" s="18" t="s">
        <v>431</v>
      </c>
    </row>
    <row r="264" spans="2:19" x14ac:dyDescent="0.15">
      <c r="B264" s="18" t="s">
        <v>168</v>
      </c>
      <c r="C264" s="18" t="s">
        <v>799</v>
      </c>
      <c r="D264" s="18" t="s">
        <v>431</v>
      </c>
    </row>
    <row r="265" spans="2:19" x14ac:dyDescent="0.15">
      <c r="B265" s="18" t="s">
        <v>175</v>
      </c>
      <c r="C265" s="18" t="s">
        <v>799</v>
      </c>
      <c r="D265" s="18" t="s">
        <v>431</v>
      </c>
    </row>
    <row r="266" spans="2:19" x14ac:dyDescent="0.15">
      <c r="B266" s="18" t="s">
        <v>173</v>
      </c>
      <c r="C266" s="18" t="s">
        <v>799</v>
      </c>
      <c r="D266" s="18" t="s">
        <v>431</v>
      </c>
    </row>
    <row r="267" spans="2:19" x14ac:dyDescent="0.15">
      <c r="B267" s="18" t="s">
        <v>189</v>
      </c>
      <c r="C267" s="18" t="s">
        <v>799</v>
      </c>
      <c r="D267" s="18" t="s">
        <v>431</v>
      </c>
    </row>
    <row r="268" spans="2:19" x14ac:dyDescent="0.15">
      <c r="B268" s="18" t="s">
        <v>187</v>
      </c>
      <c r="C268" s="18" t="s">
        <v>799</v>
      </c>
      <c r="D268" s="18" t="s">
        <v>431</v>
      </c>
    </row>
    <row r="269" spans="2:19" x14ac:dyDescent="0.15">
      <c r="B269" s="18" t="s">
        <v>185</v>
      </c>
      <c r="C269" s="18" t="s">
        <v>799</v>
      </c>
      <c r="D269" s="18" t="s">
        <v>431</v>
      </c>
    </row>
    <row r="270" spans="2:19" x14ac:dyDescent="0.15">
      <c r="B270" s="18" t="s">
        <v>183</v>
      </c>
      <c r="C270" s="18" t="s">
        <v>799</v>
      </c>
      <c r="D270" s="18" t="s">
        <v>431</v>
      </c>
    </row>
    <row r="271" spans="2:19" x14ac:dyDescent="0.15">
      <c r="B271" s="18" t="s">
        <v>98</v>
      </c>
      <c r="C271" s="18" t="s">
        <v>799</v>
      </c>
      <c r="D271" s="18" t="s">
        <v>431</v>
      </c>
    </row>
    <row r="272" spans="2:19" x14ac:dyDescent="0.15">
      <c r="B272" s="18" t="s">
        <v>99</v>
      </c>
      <c r="C272" s="18" t="s">
        <v>799</v>
      </c>
      <c r="D272" s="18" t="s">
        <v>431</v>
      </c>
    </row>
    <row r="273" spans="2:4" x14ac:dyDescent="0.15">
      <c r="B273" s="18" t="s">
        <v>102</v>
      </c>
      <c r="C273" s="18" t="s">
        <v>799</v>
      </c>
      <c r="D273" s="18" t="s">
        <v>431</v>
      </c>
    </row>
    <row r="274" spans="2:4" x14ac:dyDescent="0.15">
      <c r="B274" s="18" t="s">
        <v>105</v>
      </c>
      <c r="C274" s="18" t="s">
        <v>799</v>
      </c>
      <c r="D274" s="18" t="s">
        <v>431</v>
      </c>
    </row>
    <row r="275" spans="2:4" x14ac:dyDescent="0.15">
      <c r="B275" s="18" t="s">
        <v>108</v>
      </c>
      <c r="C275" s="18" t="s">
        <v>799</v>
      </c>
      <c r="D275" s="18" t="s">
        <v>431</v>
      </c>
    </row>
    <row r="276" spans="2:4" x14ac:dyDescent="0.15">
      <c r="B276" s="18" t="s">
        <v>1246</v>
      </c>
      <c r="C276" s="18" t="s">
        <v>799</v>
      </c>
      <c r="D276" s="18" t="s">
        <v>431</v>
      </c>
    </row>
    <row r="277" spans="2:4" x14ac:dyDescent="0.15">
      <c r="B277" s="18" t="s">
        <v>1247</v>
      </c>
      <c r="C277" s="18" t="s">
        <v>799</v>
      </c>
      <c r="D277" s="18" t="s">
        <v>431</v>
      </c>
    </row>
    <row r="278" spans="2:4" x14ac:dyDescent="0.15">
      <c r="B278" s="18" t="s">
        <v>114</v>
      </c>
      <c r="C278" s="18" t="s">
        <v>799</v>
      </c>
      <c r="D278" s="18" t="s">
        <v>431</v>
      </c>
    </row>
    <row r="279" spans="2:4" x14ac:dyDescent="0.15">
      <c r="B279" s="18" t="s">
        <v>130</v>
      </c>
      <c r="C279" s="18" t="s">
        <v>799</v>
      </c>
      <c r="D279" s="18" t="s">
        <v>431</v>
      </c>
    </row>
    <row r="280" spans="2:4" x14ac:dyDescent="0.15">
      <c r="B280" s="18" t="s">
        <v>141</v>
      </c>
      <c r="C280" s="18" t="s">
        <v>799</v>
      </c>
      <c r="D280" s="18" t="s">
        <v>431</v>
      </c>
    </row>
    <row r="281" spans="2:4" x14ac:dyDescent="0.15">
      <c r="B281" s="18" t="s">
        <v>159</v>
      </c>
      <c r="C281" s="18" t="s">
        <v>799</v>
      </c>
      <c r="D281" s="18" t="s">
        <v>431</v>
      </c>
    </row>
    <row r="282" spans="2:4" x14ac:dyDescent="0.15">
      <c r="B282" s="18" t="s">
        <v>177</v>
      </c>
      <c r="C282" s="18" t="s">
        <v>799</v>
      </c>
      <c r="D282" s="18" t="s">
        <v>431</v>
      </c>
    </row>
    <row r="283" spans="2:4" x14ac:dyDescent="0.15">
      <c r="B283" s="18" t="s">
        <v>195</v>
      </c>
      <c r="C283" s="18" t="s">
        <v>799</v>
      </c>
      <c r="D283" s="18" t="s">
        <v>431</v>
      </c>
    </row>
    <row r="284" spans="2:4" x14ac:dyDescent="0.15">
      <c r="B284" s="18" t="s">
        <v>192</v>
      </c>
      <c r="C284" s="18" t="s">
        <v>799</v>
      </c>
      <c r="D284" s="18" t="s">
        <v>431</v>
      </c>
    </row>
    <row r="285" spans="2:4" x14ac:dyDescent="0.15">
      <c r="B285" s="18" t="s">
        <v>1056</v>
      </c>
      <c r="C285" s="18" t="s">
        <v>799</v>
      </c>
      <c r="D285" s="18" t="s">
        <v>431</v>
      </c>
    </row>
    <row r="286" spans="2:4" x14ac:dyDescent="0.15">
      <c r="B286" s="18" t="s">
        <v>1248</v>
      </c>
      <c r="C286" s="18" t="s">
        <v>799</v>
      </c>
      <c r="D286" s="18" t="s">
        <v>431</v>
      </c>
    </row>
    <row r="287" spans="2:4" x14ac:dyDescent="0.15">
      <c r="B287" s="18" t="s">
        <v>1249</v>
      </c>
      <c r="C287" s="18" t="s">
        <v>799</v>
      </c>
      <c r="D287" s="18" t="s">
        <v>431</v>
      </c>
    </row>
    <row r="288" spans="2:4" x14ac:dyDescent="0.15">
      <c r="B288" s="18" t="s">
        <v>1250</v>
      </c>
      <c r="C288" s="18" t="s">
        <v>799</v>
      </c>
      <c r="D288" s="18" t="s">
        <v>431</v>
      </c>
    </row>
    <row r="289" spans="2:4" x14ac:dyDescent="0.15">
      <c r="B289" s="18" t="s">
        <v>1251</v>
      </c>
      <c r="C289" s="18" t="s">
        <v>799</v>
      </c>
      <c r="D289" s="18" t="s">
        <v>431</v>
      </c>
    </row>
    <row r="290" spans="2:4" x14ac:dyDescent="0.15">
      <c r="B290" s="18" t="s">
        <v>1252</v>
      </c>
      <c r="C290" s="18" t="s">
        <v>799</v>
      </c>
      <c r="D290" s="18" t="s">
        <v>431</v>
      </c>
    </row>
    <row r="291" spans="2:4" x14ac:dyDescent="0.15">
      <c r="B291" s="18" t="s">
        <v>240</v>
      </c>
      <c r="C291" s="18" t="s">
        <v>799</v>
      </c>
      <c r="D291" s="18" t="s">
        <v>429</v>
      </c>
    </row>
    <row r="292" spans="2:4" x14ac:dyDescent="0.15">
      <c r="B292" s="18" t="s">
        <v>243</v>
      </c>
      <c r="C292" s="18" t="s">
        <v>799</v>
      </c>
      <c r="D292" s="18" t="s">
        <v>429</v>
      </c>
    </row>
    <row r="293" spans="2:4" x14ac:dyDescent="0.15">
      <c r="B293" s="18" t="s">
        <v>246</v>
      </c>
      <c r="C293" s="18" t="s">
        <v>799</v>
      </c>
      <c r="D293" s="18" t="s">
        <v>429</v>
      </c>
    </row>
    <row r="294" spans="2:4" x14ac:dyDescent="0.15">
      <c r="B294" s="18" t="s">
        <v>249</v>
      </c>
      <c r="C294" s="18" t="s">
        <v>799</v>
      </c>
      <c r="D294" s="18" t="s">
        <v>429</v>
      </c>
    </row>
    <row r="295" spans="2:4" x14ac:dyDescent="0.15">
      <c r="B295" s="18" t="s">
        <v>252</v>
      </c>
      <c r="C295" s="18" t="s">
        <v>799</v>
      </c>
      <c r="D295" s="18" t="s">
        <v>429</v>
      </c>
    </row>
    <row r="296" spans="2:4" x14ac:dyDescent="0.15">
      <c r="B296" s="18" t="s">
        <v>255</v>
      </c>
      <c r="C296" s="18" t="s">
        <v>799</v>
      </c>
      <c r="D296" s="18" t="s">
        <v>429</v>
      </c>
    </row>
    <row r="297" spans="2:4" x14ac:dyDescent="0.15">
      <c r="B297" s="18" t="s">
        <v>258</v>
      </c>
      <c r="C297" s="18" t="s">
        <v>799</v>
      </c>
      <c r="D297" s="18" t="s">
        <v>429</v>
      </c>
    </row>
    <row r="298" spans="2:4" x14ac:dyDescent="0.15">
      <c r="B298" s="18" t="s">
        <v>1253</v>
      </c>
      <c r="C298" s="18" t="s">
        <v>799</v>
      </c>
      <c r="D298" s="18" t="s">
        <v>429</v>
      </c>
    </row>
    <row r="299" spans="2:4" x14ac:dyDescent="0.15">
      <c r="B299" s="18" t="s">
        <v>400</v>
      </c>
      <c r="C299" s="18" t="s">
        <v>799</v>
      </c>
      <c r="D299" s="18" t="s">
        <v>429</v>
      </c>
    </row>
    <row r="300" spans="2:4" x14ac:dyDescent="0.15">
      <c r="B300" s="18" t="s">
        <v>261</v>
      </c>
      <c r="C300" s="18" t="s">
        <v>799</v>
      </c>
      <c r="D300" s="18" t="s">
        <v>429</v>
      </c>
    </row>
    <row r="301" spans="2:4" x14ac:dyDescent="0.15">
      <c r="B301" s="18" t="s">
        <v>958</v>
      </c>
      <c r="C301" s="18" t="s">
        <v>799</v>
      </c>
      <c r="D301" s="18" t="s">
        <v>429</v>
      </c>
    </row>
    <row r="302" spans="2:4" x14ac:dyDescent="0.15">
      <c r="B302" s="18" t="s">
        <v>959</v>
      </c>
      <c r="C302" s="18" t="s">
        <v>799</v>
      </c>
      <c r="D302" s="18" t="s">
        <v>429</v>
      </c>
    </row>
    <row r="303" spans="2:4" x14ac:dyDescent="0.15">
      <c r="B303" s="18" t="s">
        <v>960</v>
      </c>
      <c r="C303" s="18" t="s">
        <v>799</v>
      </c>
      <c r="D303" s="18" t="s">
        <v>429</v>
      </c>
    </row>
    <row r="304" spans="2:4" x14ac:dyDescent="0.15">
      <c r="B304" s="18" t="s">
        <v>961</v>
      </c>
      <c r="C304" s="18" t="s">
        <v>799</v>
      </c>
      <c r="D304" s="18" t="s">
        <v>429</v>
      </c>
    </row>
    <row r="305" spans="2:4" x14ac:dyDescent="0.15">
      <c r="B305" s="18" t="s">
        <v>962</v>
      </c>
      <c r="C305" s="18" t="s">
        <v>799</v>
      </c>
      <c r="D305" s="18" t="s">
        <v>429</v>
      </c>
    </row>
    <row r="306" spans="2:4" x14ac:dyDescent="0.15">
      <c r="B306" s="18" t="s">
        <v>272</v>
      </c>
      <c r="C306" s="18" t="s">
        <v>799</v>
      </c>
      <c r="D306" s="18" t="s">
        <v>429</v>
      </c>
    </row>
    <row r="307" spans="2:4" x14ac:dyDescent="0.15">
      <c r="B307" s="18" t="s">
        <v>405</v>
      </c>
      <c r="C307" s="18" t="s">
        <v>799</v>
      </c>
      <c r="D307" s="18" t="s">
        <v>429</v>
      </c>
    </row>
    <row r="308" spans="2:4" x14ac:dyDescent="0.15">
      <c r="B308" s="18" t="s">
        <v>233</v>
      </c>
      <c r="C308" s="18" t="s">
        <v>799</v>
      </c>
      <c r="D308" s="18" t="s">
        <v>429</v>
      </c>
    </row>
    <row r="309" spans="2:4" x14ac:dyDescent="0.15">
      <c r="B309" s="18" t="s">
        <v>236</v>
      </c>
      <c r="C309" s="18" t="s">
        <v>799</v>
      </c>
      <c r="D309" s="18" t="s">
        <v>429</v>
      </c>
    </row>
    <row r="310" spans="2:4" x14ac:dyDescent="0.15">
      <c r="B310" s="18" t="s">
        <v>1060</v>
      </c>
      <c r="C310" s="18" t="s">
        <v>799</v>
      </c>
      <c r="D310" s="18" t="s">
        <v>429</v>
      </c>
    </row>
    <row r="311" spans="2:4" x14ac:dyDescent="0.15">
      <c r="B311" s="18" t="s">
        <v>1254</v>
      </c>
      <c r="C311" s="18" t="s">
        <v>799</v>
      </c>
      <c r="D311" s="18" t="s">
        <v>429</v>
      </c>
    </row>
    <row r="312" spans="2:4" x14ac:dyDescent="0.15">
      <c r="B312" s="18" t="s">
        <v>275</v>
      </c>
      <c r="C312" s="18" t="s">
        <v>799</v>
      </c>
      <c r="D312" s="18" t="s">
        <v>429</v>
      </c>
    </row>
    <row r="313" spans="2:4" x14ac:dyDescent="0.15">
      <c r="B313" s="18" t="s">
        <v>278</v>
      </c>
      <c r="C313" s="18" t="s">
        <v>799</v>
      </c>
      <c r="D313" s="18" t="s">
        <v>429</v>
      </c>
    </row>
    <row r="314" spans="2:4" x14ac:dyDescent="0.15">
      <c r="B314" s="18" t="s">
        <v>281</v>
      </c>
      <c r="C314" s="18" t="s">
        <v>799</v>
      </c>
      <c r="D314" s="18" t="s">
        <v>429</v>
      </c>
    </row>
    <row r="315" spans="2:4" x14ac:dyDescent="0.15">
      <c r="B315" s="18" t="s">
        <v>284</v>
      </c>
      <c r="C315" s="18" t="s">
        <v>799</v>
      </c>
      <c r="D315" s="18" t="s">
        <v>429</v>
      </c>
    </row>
    <row r="316" spans="2:4" x14ac:dyDescent="0.15">
      <c r="B316" s="18" t="s">
        <v>1255</v>
      </c>
      <c r="C316" s="18" t="s">
        <v>799</v>
      </c>
      <c r="D316" s="18" t="s">
        <v>429</v>
      </c>
    </row>
    <row r="317" spans="2:4" x14ac:dyDescent="0.15">
      <c r="B317" s="18" t="s">
        <v>287</v>
      </c>
      <c r="C317" s="18" t="s">
        <v>799</v>
      </c>
      <c r="D317" s="18" t="s">
        <v>429</v>
      </c>
    </row>
    <row r="318" spans="2:4" x14ac:dyDescent="0.15">
      <c r="B318" s="18" t="s">
        <v>963</v>
      </c>
      <c r="C318" s="18" t="s">
        <v>799</v>
      </c>
      <c r="D318" s="18" t="s">
        <v>429</v>
      </c>
    </row>
    <row r="319" spans="2:4" x14ac:dyDescent="0.15">
      <c r="B319" s="18" t="s">
        <v>964</v>
      </c>
      <c r="C319" s="18" t="s">
        <v>799</v>
      </c>
      <c r="D319" s="18" t="s">
        <v>429</v>
      </c>
    </row>
    <row r="320" spans="2:4" x14ac:dyDescent="0.15">
      <c r="B320" s="18" t="s">
        <v>965</v>
      </c>
      <c r="C320" s="18" t="s">
        <v>799</v>
      </c>
      <c r="D320" s="18" t="s">
        <v>429</v>
      </c>
    </row>
    <row r="321" spans="2:4" x14ac:dyDescent="0.15">
      <c r="B321" s="18" t="s">
        <v>296</v>
      </c>
      <c r="C321" s="18" t="s">
        <v>799</v>
      </c>
      <c r="D321" s="18" t="s">
        <v>429</v>
      </c>
    </row>
    <row r="322" spans="2:4" x14ac:dyDescent="0.15">
      <c r="B322" s="18" t="s">
        <v>407</v>
      </c>
      <c r="C322" s="18" t="s">
        <v>799</v>
      </c>
      <c r="D322" s="18" t="s">
        <v>429</v>
      </c>
    </row>
    <row r="323" spans="2:4" x14ac:dyDescent="0.15">
      <c r="B323" s="18" t="s">
        <v>1256</v>
      </c>
      <c r="C323" s="18" t="s">
        <v>799</v>
      </c>
      <c r="D323" s="18" t="s">
        <v>429</v>
      </c>
    </row>
    <row r="324" spans="2:4" x14ac:dyDescent="0.15">
      <c r="B324" s="18" t="s">
        <v>299</v>
      </c>
      <c r="C324" s="18" t="s">
        <v>799</v>
      </c>
      <c r="D324" s="18" t="s">
        <v>429</v>
      </c>
    </row>
    <row r="325" spans="2:4" x14ac:dyDescent="0.15">
      <c r="B325" s="18" t="s">
        <v>966</v>
      </c>
      <c r="C325" s="18" t="s">
        <v>799</v>
      </c>
      <c r="D325" s="18" t="s">
        <v>429</v>
      </c>
    </row>
    <row r="326" spans="2:4" x14ac:dyDescent="0.15">
      <c r="B326" s="18" t="s">
        <v>967</v>
      </c>
      <c r="C326" s="18" t="s">
        <v>799</v>
      </c>
      <c r="D326" s="18" t="s">
        <v>429</v>
      </c>
    </row>
    <row r="327" spans="2:4" x14ac:dyDescent="0.15">
      <c r="B327" s="18" t="s">
        <v>306</v>
      </c>
      <c r="C327" s="18" t="s">
        <v>799</v>
      </c>
      <c r="D327" s="18" t="s">
        <v>429</v>
      </c>
    </row>
    <row r="328" spans="2:4" x14ac:dyDescent="0.15">
      <c r="B328" s="18" t="s">
        <v>1064</v>
      </c>
      <c r="C328" s="18" t="s">
        <v>799</v>
      </c>
      <c r="D328" s="18" t="s">
        <v>429</v>
      </c>
    </row>
    <row r="329" spans="2:4" x14ac:dyDescent="0.15">
      <c r="B329" s="18" t="s">
        <v>1257</v>
      </c>
      <c r="C329" s="18" t="s">
        <v>799</v>
      </c>
      <c r="D329" s="18" t="s">
        <v>429</v>
      </c>
    </row>
    <row r="330" spans="2:4" x14ac:dyDescent="0.15">
      <c r="B330" s="18" t="s">
        <v>968</v>
      </c>
      <c r="C330" s="18" t="s">
        <v>799</v>
      </c>
      <c r="D330" s="18" t="s">
        <v>429</v>
      </c>
    </row>
    <row r="331" spans="2:4" x14ac:dyDescent="0.15">
      <c r="B331" s="18" t="s">
        <v>969</v>
      </c>
      <c r="C331" s="18" t="s">
        <v>799</v>
      </c>
      <c r="D331" s="18" t="s">
        <v>429</v>
      </c>
    </row>
    <row r="332" spans="2:4" x14ac:dyDescent="0.15">
      <c r="B332" s="18" t="s">
        <v>1066</v>
      </c>
      <c r="C332" s="18" t="s">
        <v>799</v>
      </c>
      <c r="D332" s="18" t="s">
        <v>429</v>
      </c>
    </row>
    <row r="333" spans="2:4" x14ac:dyDescent="0.15">
      <c r="B333" s="18" t="s">
        <v>1258</v>
      </c>
      <c r="C333" s="18" t="s">
        <v>799</v>
      </c>
      <c r="D333" s="18" t="s">
        <v>429</v>
      </c>
    </row>
    <row r="334" spans="2:4" x14ac:dyDescent="0.15">
      <c r="B334" s="18" t="s">
        <v>315</v>
      </c>
      <c r="C334" s="18" t="s">
        <v>799</v>
      </c>
      <c r="D334" s="18" t="s">
        <v>429</v>
      </c>
    </row>
    <row r="335" spans="2:4" x14ac:dyDescent="0.15">
      <c r="B335" s="18" t="s">
        <v>1067</v>
      </c>
      <c r="C335" s="18" t="s">
        <v>799</v>
      </c>
      <c r="D335" s="18" t="s">
        <v>429</v>
      </c>
    </row>
    <row r="336" spans="2:4" x14ac:dyDescent="0.15">
      <c r="B336" s="18" t="s">
        <v>320</v>
      </c>
      <c r="C336" s="18" t="s">
        <v>799</v>
      </c>
      <c r="D336" s="18" t="s">
        <v>429</v>
      </c>
    </row>
    <row r="337" spans="2:4" x14ac:dyDescent="0.15">
      <c r="B337" s="18" t="s">
        <v>325</v>
      </c>
      <c r="C337" s="18" t="s">
        <v>799</v>
      </c>
      <c r="D337" s="18" t="s">
        <v>429</v>
      </c>
    </row>
    <row r="338" spans="2:4" x14ac:dyDescent="0.15">
      <c r="B338" s="18" t="s">
        <v>1259</v>
      </c>
      <c r="C338" s="18" t="s">
        <v>799</v>
      </c>
      <c r="D338" s="18" t="s">
        <v>429</v>
      </c>
    </row>
    <row r="339" spans="2:4" x14ac:dyDescent="0.15">
      <c r="B339" s="18" t="s">
        <v>1260</v>
      </c>
      <c r="C339" s="18" t="s">
        <v>799</v>
      </c>
      <c r="D339" s="18" t="s">
        <v>429</v>
      </c>
    </row>
    <row r="340" spans="2:4" x14ac:dyDescent="0.15">
      <c r="B340" s="18" t="s">
        <v>1261</v>
      </c>
      <c r="C340" s="18" t="s">
        <v>799</v>
      </c>
      <c r="D340" s="18" t="s">
        <v>429</v>
      </c>
    </row>
    <row r="341" spans="2:4" x14ac:dyDescent="0.15">
      <c r="B341" s="18" t="s">
        <v>1262</v>
      </c>
      <c r="C341" s="18" t="s">
        <v>799</v>
      </c>
      <c r="D341" s="18" t="s">
        <v>429</v>
      </c>
    </row>
    <row r="342" spans="2:4" x14ac:dyDescent="0.15">
      <c r="B342" s="18" t="s">
        <v>1263</v>
      </c>
      <c r="C342" s="18" t="s">
        <v>799</v>
      </c>
      <c r="D342" s="18" t="s">
        <v>429</v>
      </c>
    </row>
    <row r="343" spans="2:4" x14ac:dyDescent="0.15">
      <c r="B343" s="18" t="s">
        <v>330</v>
      </c>
      <c r="C343" s="18" t="s">
        <v>799</v>
      </c>
      <c r="D343" s="18" t="s">
        <v>429</v>
      </c>
    </row>
    <row r="344" spans="2:4" x14ac:dyDescent="0.15">
      <c r="B344" s="18" t="s">
        <v>411</v>
      </c>
      <c r="C344" s="18" t="s">
        <v>799</v>
      </c>
      <c r="D344" s="18" t="s">
        <v>429</v>
      </c>
    </row>
    <row r="345" spans="2:4" x14ac:dyDescent="0.15">
      <c r="B345" s="18" t="s">
        <v>333</v>
      </c>
      <c r="C345" s="18" t="s">
        <v>799</v>
      </c>
      <c r="D345" s="18" t="s">
        <v>429</v>
      </c>
    </row>
    <row r="346" spans="2:4" x14ac:dyDescent="0.15">
      <c r="B346" s="18" t="s">
        <v>1264</v>
      </c>
      <c r="C346" s="18" t="s">
        <v>799</v>
      </c>
      <c r="D346" s="18" t="s">
        <v>429</v>
      </c>
    </row>
    <row r="347" spans="2:4" x14ac:dyDescent="0.15">
      <c r="B347" s="18" t="s">
        <v>1265</v>
      </c>
      <c r="C347" s="18" t="s">
        <v>799</v>
      </c>
      <c r="D347" s="18" t="s">
        <v>429</v>
      </c>
    </row>
    <row r="348" spans="2:4" x14ac:dyDescent="0.15">
      <c r="B348" s="18" t="s">
        <v>1266</v>
      </c>
      <c r="C348" s="18" t="s">
        <v>799</v>
      </c>
      <c r="D348" s="18" t="s">
        <v>429</v>
      </c>
    </row>
    <row r="349" spans="2:4" x14ac:dyDescent="0.15">
      <c r="B349" s="18" t="s">
        <v>202</v>
      </c>
      <c r="C349" s="18" t="s">
        <v>799</v>
      </c>
      <c r="D349" s="18" t="s">
        <v>429</v>
      </c>
    </row>
    <row r="350" spans="2:4" x14ac:dyDescent="0.15">
      <c r="B350" s="18" t="s">
        <v>1403</v>
      </c>
      <c r="C350" s="18" t="s">
        <v>799</v>
      </c>
      <c r="D350" s="18" t="s">
        <v>429</v>
      </c>
    </row>
    <row r="351" spans="2:4" x14ac:dyDescent="0.15">
      <c r="B351" s="18" t="s">
        <v>1404</v>
      </c>
      <c r="C351" s="18" t="s">
        <v>799</v>
      </c>
      <c r="D351" s="18" t="s">
        <v>429</v>
      </c>
    </row>
    <row r="352" spans="2:4" x14ac:dyDescent="0.15">
      <c r="B352" s="18" t="s">
        <v>1267</v>
      </c>
      <c r="C352" s="18" t="s">
        <v>799</v>
      </c>
      <c r="D352" s="18" t="s">
        <v>429</v>
      </c>
    </row>
    <row r="353" spans="2:4" x14ac:dyDescent="0.15">
      <c r="B353" s="18" t="s">
        <v>1076</v>
      </c>
      <c r="C353" s="18" t="s">
        <v>799</v>
      </c>
      <c r="D353" s="18" t="s">
        <v>429</v>
      </c>
    </row>
    <row r="354" spans="2:4" x14ac:dyDescent="0.15">
      <c r="B354" s="18" t="s">
        <v>1077</v>
      </c>
      <c r="C354" s="18" t="s">
        <v>799</v>
      </c>
      <c r="D354" s="18" t="s">
        <v>429</v>
      </c>
    </row>
    <row r="355" spans="2:4" x14ac:dyDescent="0.15">
      <c r="B355" s="18" t="s">
        <v>1268</v>
      </c>
      <c r="C355" s="18" t="s">
        <v>799</v>
      </c>
      <c r="D355" s="18" t="s">
        <v>429</v>
      </c>
    </row>
    <row r="356" spans="2:4" x14ac:dyDescent="0.15">
      <c r="B356" s="18" t="s">
        <v>1079</v>
      </c>
      <c r="C356" s="18" t="s">
        <v>799</v>
      </c>
      <c r="D356" s="18" t="s">
        <v>429</v>
      </c>
    </row>
    <row r="357" spans="2:4" x14ac:dyDescent="0.15">
      <c r="B357" s="18" t="s">
        <v>214</v>
      </c>
      <c r="C357" s="18" t="s">
        <v>799</v>
      </c>
      <c r="D357" s="18" t="s">
        <v>429</v>
      </c>
    </row>
    <row r="358" spans="2:4" x14ac:dyDescent="0.15">
      <c r="B358" s="18" t="s">
        <v>221</v>
      </c>
      <c r="C358" s="18" t="s">
        <v>799</v>
      </c>
      <c r="D358" s="18" t="s">
        <v>429</v>
      </c>
    </row>
    <row r="359" spans="2:4" x14ac:dyDescent="0.15">
      <c r="B359" s="18" t="s">
        <v>223</v>
      </c>
      <c r="C359" s="18" t="s">
        <v>799</v>
      </c>
      <c r="D359" s="18" t="s">
        <v>429</v>
      </c>
    </row>
    <row r="360" spans="2:4" x14ac:dyDescent="0.15">
      <c r="B360" s="18" t="s">
        <v>1081</v>
      </c>
      <c r="C360" s="18" t="s">
        <v>799</v>
      </c>
      <c r="D360" s="18" t="s">
        <v>429</v>
      </c>
    </row>
    <row r="361" spans="2:4" x14ac:dyDescent="0.15">
      <c r="B361" s="18" t="s">
        <v>228</v>
      </c>
      <c r="C361" s="18" t="s">
        <v>799</v>
      </c>
      <c r="D361" s="18" t="s">
        <v>429</v>
      </c>
    </row>
    <row r="362" spans="2:4" x14ac:dyDescent="0.15">
      <c r="B362" s="18" t="s">
        <v>1082</v>
      </c>
      <c r="C362" s="18" t="s">
        <v>799</v>
      </c>
      <c r="D362" s="18" t="s">
        <v>429</v>
      </c>
    </row>
    <row r="363" spans="2:4" x14ac:dyDescent="0.15">
      <c r="B363" s="18" t="s">
        <v>226</v>
      </c>
      <c r="C363" s="18" t="s">
        <v>799</v>
      </c>
      <c r="D363" s="18" t="s">
        <v>429</v>
      </c>
    </row>
    <row r="364" spans="2:4" x14ac:dyDescent="0.15">
      <c r="B364" s="18" t="s">
        <v>335</v>
      </c>
      <c r="C364" s="18" t="s">
        <v>799</v>
      </c>
      <c r="D364" s="18" t="s">
        <v>429</v>
      </c>
    </row>
    <row r="365" spans="2:4" x14ac:dyDescent="0.15">
      <c r="B365" s="18" t="s">
        <v>337</v>
      </c>
      <c r="C365" s="18" t="s">
        <v>799</v>
      </c>
      <c r="D365" s="18" t="s">
        <v>429</v>
      </c>
    </row>
    <row r="366" spans="2:4" x14ac:dyDescent="0.15">
      <c r="B366" s="18" t="s">
        <v>340</v>
      </c>
      <c r="C366" s="18" t="s">
        <v>799</v>
      </c>
      <c r="D366" s="18" t="s">
        <v>429</v>
      </c>
    </row>
    <row r="367" spans="2:4" x14ac:dyDescent="0.15">
      <c r="B367" s="18" t="s">
        <v>343</v>
      </c>
      <c r="C367" s="18" t="s">
        <v>799</v>
      </c>
      <c r="D367" s="18" t="s">
        <v>429</v>
      </c>
    </row>
    <row r="368" spans="2:4" x14ac:dyDescent="0.15">
      <c r="B368" s="18" t="s">
        <v>346</v>
      </c>
      <c r="C368" s="18" t="s">
        <v>799</v>
      </c>
      <c r="D368" s="18" t="s">
        <v>429</v>
      </c>
    </row>
    <row r="369" spans="2:4" x14ac:dyDescent="0.15">
      <c r="B369" s="18" t="s">
        <v>970</v>
      </c>
      <c r="C369" s="18" t="s">
        <v>799</v>
      </c>
      <c r="D369" s="18" t="s">
        <v>429</v>
      </c>
    </row>
    <row r="370" spans="2:4" x14ac:dyDescent="0.15">
      <c r="B370" s="18" t="s">
        <v>971</v>
      </c>
      <c r="C370" s="18" t="s">
        <v>799</v>
      </c>
      <c r="D370" s="18" t="s">
        <v>429</v>
      </c>
    </row>
    <row r="371" spans="2:4" x14ac:dyDescent="0.15">
      <c r="B371" s="18" t="s">
        <v>972</v>
      </c>
      <c r="C371" s="18" t="s">
        <v>799</v>
      </c>
      <c r="D371" s="18" t="s">
        <v>429</v>
      </c>
    </row>
    <row r="372" spans="2:4" x14ac:dyDescent="0.15">
      <c r="B372" s="18" t="s">
        <v>973</v>
      </c>
      <c r="C372" s="18" t="s">
        <v>799</v>
      </c>
      <c r="D372" s="18" t="s">
        <v>429</v>
      </c>
    </row>
    <row r="373" spans="2:4" x14ac:dyDescent="0.15">
      <c r="B373" s="18" t="s">
        <v>1269</v>
      </c>
      <c r="C373" s="18" t="s">
        <v>799</v>
      </c>
      <c r="D373" s="18" t="s">
        <v>429</v>
      </c>
    </row>
    <row r="374" spans="2:4" x14ac:dyDescent="0.15">
      <c r="B374" s="18" t="s">
        <v>974</v>
      </c>
      <c r="C374" s="18" t="s">
        <v>799</v>
      </c>
      <c r="D374" s="18" t="s">
        <v>429</v>
      </c>
    </row>
    <row r="375" spans="2:4" x14ac:dyDescent="0.15">
      <c r="B375" s="18" t="s">
        <v>383</v>
      </c>
      <c r="C375" s="18" t="s">
        <v>799</v>
      </c>
      <c r="D375" s="18" t="s">
        <v>429</v>
      </c>
    </row>
    <row r="376" spans="2:4" x14ac:dyDescent="0.15">
      <c r="B376" s="18" t="s">
        <v>975</v>
      </c>
      <c r="C376" s="18" t="s">
        <v>799</v>
      </c>
      <c r="D376" s="18" t="s">
        <v>429</v>
      </c>
    </row>
    <row r="377" spans="2:4" x14ac:dyDescent="0.15">
      <c r="B377" s="18" t="s">
        <v>976</v>
      </c>
      <c r="C377" s="18" t="s">
        <v>799</v>
      </c>
      <c r="D377" s="18" t="s">
        <v>429</v>
      </c>
    </row>
    <row r="378" spans="2:4" x14ac:dyDescent="0.15">
      <c r="B378" s="18" t="s">
        <v>353</v>
      </c>
      <c r="C378" s="18" t="s">
        <v>799</v>
      </c>
      <c r="D378" s="18" t="s">
        <v>429</v>
      </c>
    </row>
    <row r="379" spans="2:4" x14ac:dyDescent="0.15">
      <c r="B379" s="18" t="s">
        <v>356</v>
      </c>
      <c r="C379" s="18" t="s">
        <v>799</v>
      </c>
      <c r="D379" s="18" t="s">
        <v>429</v>
      </c>
    </row>
    <row r="380" spans="2:4" x14ac:dyDescent="0.15">
      <c r="B380" s="18" t="s">
        <v>359</v>
      </c>
      <c r="C380" s="18" t="s">
        <v>799</v>
      </c>
      <c r="D380" s="18" t="s">
        <v>429</v>
      </c>
    </row>
    <row r="381" spans="2:4" x14ac:dyDescent="0.15">
      <c r="B381" s="18" t="s">
        <v>362</v>
      </c>
      <c r="C381" s="18" t="s">
        <v>799</v>
      </c>
      <c r="D381" s="18" t="s">
        <v>429</v>
      </c>
    </row>
    <row r="382" spans="2:4" x14ac:dyDescent="0.15">
      <c r="B382" s="18" t="s">
        <v>365</v>
      </c>
      <c r="C382" s="18" t="s">
        <v>799</v>
      </c>
      <c r="D382" s="18" t="s">
        <v>429</v>
      </c>
    </row>
    <row r="383" spans="2:4" x14ac:dyDescent="0.15">
      <c r="B383" s="18" t="s">
        <v>1084</v>
      </c>
      <c r="C383" s="18" t="s">
        <v>799</v>
      </c>
      <c r="D383" s="18" t="s">
        <v>429</v>
      </c>
    </row>
    <row r="384" spans="2:4" x14ac:dyDescent="0.15">
      <c r="B384" s="18" t="s">
        <v>1085</v>
      </c>
      <c r="C384" s="18" t="s">
        <v>799</v>
      </c>
      <c r="D384" s="18" t="s">
        <v>429</v>
      </c>
    </row>
    <row r="385" spans="2:4" x14ac:dyDescent="0.15">
      <c r="B385" s="18" t="s">
        <v>1086</v>
      </c>
      <c r="C385" s="18" t="s">
        <v>799</v>
      </c>
      <c r="D385" s="18" t="s">
        <v>429</v>
      </c>
    </row>
    <row r="386" spans="2:4" x14ac:dyDescent="0.15">
      <c r="B386" s="18" t="s">
        <v>372</v>
      </c>
      <c r="C386" s="18" t="s">
        <v>799</v>
      </c>
      <c r="D386" s="18" t="s">
        <v>429</v>
      </c>
    </row>
    <row r="387" spans="2:4" x14ac:dyDescent="0.15">
      <c r="B387" s="18" t="s">
        <v>1087</v>
      </c>
      <c r="C387" s="18" t="s">
        <v>799</v>
      </c>
      <c r="D387" s="18" t="s">
        <v>429</v>
      </c>
    </row>
    <row r="388" spans="2:4" x14ac:dyDescent="0.15">
      <c r="B388" s="18" t="s">
        <v>1270</v>
      </c>
      <c r="C388" s="18" t="s">
        <v>799</v>
      </c>
      <c r="D388" s="18" t="s">
        <v>428</v>
      </c>
    </row>
    <row r="389" spans="2:4" x14ac:dyDescent="0.15">
      <c r="B389" s="18" t="s">
        <v>1271</v>
      </c>
      <c r="C389" s="18" t="s">
        <v>799</v>
      </c>
      <c r="D389" s="18" t="s">
        <v>428</v>
      </c>
    </row>
    <row r="390" spans="2:4" x14ac:dyDescent="0.15">
      <c r="B390" s="18" t="s">
        <v>844</v>
      </c>
      <c r="C390" s="18" t="s">
        <v>797</v>
      </c>
      <c r="D390" s="18" t="s">
        <v>428</v>
      </c>
    </row>
    <row r="391" spans="2:4" x14ac:dyDescent="0.15">
      <c r="B391" s="18" t="s">
        <v>1272</v>
      </c>
      <c r="C391" s="18" t="s">
        <v>797</v>
      </c>
      <c r="D391" s="18" t="s">
        <v>428</v>
      </c>
    </row>
    <row r="392" spans="2:4" x14ac:dyDescent="0.15">
      <c r="B392" s="18" t="s">
        <v>845</v>
      </c>
      <c r="C392" s="18" t="s">
        <v>798</v>
      </c>
      <c r="D392" s="18" t="s">
        <v>428</v>
      </c>
    </row>
    <row r="393" spans="2:4" x14ac:dyDescent="0.15">
      <c r="B393" s="18" t="s">
        <v>64</v>
      </c>
      <c r="C393" s="18" t="s">
        <v>799</v>
      </c>
      <c r="D393" s="18" t="s">
        <v>428</v>
      </c>
    </row>
    <row r="394" spans="2:4" x14ac:dyDescent="0.15">
      <c r="B394" s="18" t="s">
        <v>849</v>
      </c>
      <c r="C394" s="18" t="s">
        <v>800</v>
      </c>
      <c r="D394" s="18" t="s">
        <v>428</v>
      </c>
    </row>
    <row r="395" spans="2:4" x14ac:dyDescent="0.15">
      <c r="B395" s="18" t="s">
        <v>850</v>
      </c>
      <c r="C395" s="18" t="s">
        <v>801</v>
      </c>
      <c r="D395" s="18" t="s">
        <v>428</v>
      </c>
    </row>
    <row r="396" spans="2:4" x14ac:dyDescent="0.15">
      <c r="B396" s="18" t="s">
        <v>851</v>
      </c>
      <c r="C396" s="18" t="s">
        <v>801</v>
      </c>
      <c r="D396" s="18" t="s">
        <v>428</v>
      </c>
    </row>
    <row r="397" spans="2:4" x14ac:dyDescent="0.15">
      <c r="B397" s="18" t="s">
        <v>1273</v>
      </c>
      <c r="C397" s="18" t="s">
        <v>805</v>
      </c>
      <c r="D397" s="18" t="s">
        <v>428</v>
      </c>
    </row>
    <row r="398" spans="2:4" x14ac:dyDescent="0.15">
      <c r="B398" s="18" t="s">
        <v>864</v>
      </c>
      <c r="C398" s="18" t="s">
        <v>806</v>
      </c>
      <c r="D398" s="18" t="s">
        <v>428</v>
      </c>
    </row>
    <row r="399" spans="2:4" x14ac:dyDescent="0.15">
      <c r="B399" s="18" t="s">
        <v>880</v>
      </c>
      <c r="C399" s="18" t="s">
        <v>806</v>
      </c>
      <c r="D399" s="18" t="s">
        <v>428</v>
      </c>
    </row>
    <row r="400" spans="2:4" x14ac:dyDescent="0.15">
      <c r="B400" s="18" t="s">
        <v>876</v>
      </c>
      <c r="C400" s="18" t="s">
        <v>806</v>
      </c>
      <c r="D400" s="18" t="s">
        <v>428</v>
      </c>
    </row>
    <row r="401" spans="2:4" x14ac:dyDescent="0.15">
      <c r="B401" s="18" t="s">
        <v>877</v>
      </c>
      <c r="C401" s="18" t="s">
        <v>806</v>
      </c>
      <c r="D401" s="18" t="s">
        <v>428</v>
      </c>
    </row>
    <row r="402" spans="2:4" x14ac:dyDescent="0.15">
      <c r="B402" s="18" t="s">
        <v>1088</v>
      </c>
      <c r="C402" s="18" t="s">
        <v>806</v>
      </c>
      <c r="D402" s="18" t="s">
        <v>428</v>
      </c>
    </row>
    <row r="403" spans="2:4" x14ac:dyDescent="0.15">
      <c r="B403" s="18" t="s">
        <v>884</v>
      </c>
      <c r="C403" s="18" t="s">
        <v>791</v>
      </c>
      <c r="D403" s="18" t="s">
        <v>428</v>
      </c>
    </row>
    <row r="404" spans="2:4" x14ac:dyDescent="0.15">
      <c r="B404" s="18" t="s">
        <v>891</v>
      </c>
      <c r="C404" s="18" t="s">
        <v>807</v>
      </c>
      <c r="D404" s="18" t="s">
        <v>428</v>
      </c>
    </row>
    <row r="405" spans="2:4" x14ac:dyDescent="0.15">
      <c r="B405" s="18" t="s">
        <v>894</v>
      </c>
      <c r="C405" s="18" t="s">
        <v>799</v>
      </c>
      <c r="D405" s="18" t="s">
        <v>428</v>
      </c>
    </row>
    <row r="406" spans="2:4" x14ac:dyDescent="0.15">
      <c r="B406" s="18" t="s">
        <v>897</v>
      </c>
      <c r="C406" s="18" t="s">
        <v>799</v>
      </c>
      <c r="D406" s="18" t="s">
        <v>428</v>
      </c>
    </row>
    <row r="407" spans="2:4" x14ac:dyDescent="0.15">
      <c r="B407" s="18" t="s">
        <v>892</v>
      </c>
      <c r="C407" s="18" t="s">
        <v>799</v>
      </c>
      <c r="D407" s="18" t="s">
        <v>428</v>
      </c>
    </row>
    <row r="408" spans="2:4" x14ac:dyDescent="0.15">
      <c r="B408" s="18" t="s">
        <v>853</v>
      </c>
      <c r="C408" s="18" t="s">
        <v>799</v>
      </c>
      <c r="D408" s="18" t="s">
        <v>428</v>
      </c>
    </row>
    <row r="409" spans="2:4" x14ac:dyDescent="0.15">
      <c r="B409" s="18" t="s">
        <v>842</v>
      </c>
      <c r="C409" s="18" t="s">
        <v>797</v>
      </c>
      <c r="D409" s="18" t="s">
        <v>428</v>
      </c>
    </row>
    <row r="410" spans="2:4" x14ac:dyDescent="0.15">
      <c r="B410" s="18" t="s">
        <v>843</v>
      </c>
      <c r="C410" s="18" t="s">
        <v>797</v>
      </c>
      <c r="D410" s="18" t="s">
        <v>428</v>
      </c>
    </row>
    <row r="411" spans="2:4" x14ac:dyDescent="0.15">
      <c r="B411" s="18" t="s">
        <v>1274</v>
      </c>
      <c r="C411" s="18" t="s">
        <v>797</v>
      </c>
      <c r="D411" s="18" t="s">
        <v>428</v>
      </c>
    </row>
    <row r="412" spans="2:4" x14ac:dyDescent="0.15">
      <c r="B412" s="18" t="s">
        <v>1275</v>
      </c>
      <c r="C412" s="18" t="s">
        <v>806</v>
      </c>
      <c r="D412" s="18" t="s">
        <v>428</v>
      </c>
    </row>
    <row r="413" spans="2:4" x14ac:dyDescent="0.15">
      <c r="B413" s="18" t="s">
        <v>1276</v>
      </c>
      <c r="C413" s="18" t="s">
        <v>806</v>
      </c>
      <c r="D413" s="18" t="s">
        <v>428</v>
      </c>
    </row>
    <row r="414" spans="2:4" x14ac:dyDescent="0.15">
      <c r="B414" s="18" t="s">
        <v>852</v>
      </c>
      <c r="C414" s="18" t="s">
        <v>806</v>
      </c>
      <c r="D414" s="18" t="s">
        <v>428</v>
      </c>
    </row>
    <row r="415" spans="2:4" x14ac:dyDescent="0.15">
      <c r="B415" s="18" t="s">
        <v>1090</v>
      </c>
      <c r="C415" s="18" t="s">
        <v>806</v>
      </c>
      <c r="D415" s="18" t="s">
        <v>428</v>
      </c>
    </row>
    <row r="416" spans="2:4" x14ac:dyDescent="0.15">
      <c r="B416" s="18" t="s">
        <v>857</v>
      </c>
      <c r="C416" s="18" t="s">
        <v>806</v>
      </c>
      <c r="D416" s="18" t="s">
        <v>428</v>
      </c>
    </row>
    <row r="417" spans="2:4" x14ac:dyDescent="0.15">
      <c r="B417" s="18" t="s">
        <v>854</v>
      </c>
      <c r="C417" s="18" t="s">
        <v>806</v>
      </c>
      <c r="D417" s="18" t="s">
        <v>428</v>
      </c>
    </row>
    <row r="418" spans="2:4" x14ac:dyDescent="0.15">
      <c r="B418" s="18" t="s">
        <v>1277</v>
      </c>
      <c r="C418" s="18" t="s">
        <v>806</v>
      </c>
      <c r="D418" s="18" t="s">
        <v>428</v>
      </c>
    </row>
    <row r="419" spans="2:4" x14ac:dyDescent="0.15">
      <c r="B419" s="18" t="s">
        <v>865</v>
      </c>
      <c r="C419" s="18" t="s">
        <v>806</v>
      </c>
      <c r="D419" s="18" t="s">
        <v>428</v>
      </c>
    </row>
    <row r="420" spans="2:4" x14ac:dyDescent="0.15">
      <c r="B420" s="18" t="s">
        <v>866</v>
      </c>
      <c r="C420" s="18" t="s">
        <v>806</v>
      </c>
      <c r="D420" s="18" t="s">
        <v>428</v>
      </c>
    </row>
    <row r="421" spans="2:4" x14ac:dyDescent="0.15">
      <c r="B421" s="18" t="s">
        <v>867</v>
      </c>
      <c r="C421" s="18" t="s">
        <v>806</v>
      </c>
      <c r="D421" s="18" t="s">
        <v>428</v>
      </c>
    </row>
    <row r="422" spans="2:4" x14ac:dyDescent="0.15">
      <c r="B422" s="18" t="s">
        <v>868</v>
      </c>
      <c r="C422" s="18" t="s">
        <v>806</v>
      </c>
      <c r="D422" s="18" t="s">
        <v>428</v>
      </c>
    </row>
    <row r="423" spans="2:4" x14ac:dyDescent="0.15">
      <c r="B423" s="18" t="s">
        <v>1278</v>
      </c>
      <c r="C423" s="18" t="s">
        <v>806</v>
      </c>
      <c r="D423" s="18" t="s">
        <v>428</v>
      </c>
    </row>
    <row r="424" spans="2:4" x14ac:dyDescent="0.15">
      <c r="B424" s="18" t="s">
        <v>869</v>
      </c>
      <c r="C424" s="18" t="s">
        <v>806</v>
      </c>
      <c r="D424" s="18" t="s">
        <v>428</v>
      </c>
    </row>
    <row r="425" spans="2:4" x14ac:dyDescent="0.15">
      <c r="B425" s="18" t="s">
        <v>870</v>
      </c>
      <c r="C425" s="18" t="s">
        <v>806</v>
      </c>
      <c r="D425" s="18" t="s">
        <v>428</v>
      </c>
    </row>
    <row r="426" spans="2:4" x14ac:dyDescent="0.15">
      <c r="B426" s="18" t="s">
        <v>863</v>
      </c>
      <c r="C426" s="18" t="s">
        <v>806</v>
      </c>
      <c r="D426" s="18" t="s">
        <v>428</v>
      </c>
    </row>
    <row r="427" spans="2:4" x14ac:dyDescent="0.15">
      <c r="B427" s="18" t="s">
        <v>871</v>
      </c>
      <c r="C427" s="18" t="s">
        <v>806</v>
      </c>
      <c r="D427" s="18" t="s">
        <v>428</v>
      </c>
    </row>
    <row r="428" spans="2:4" x14ac:dyDescent="0.15">
      <c r="B428" s="18" t="s">
        <v>856</v>
      </c>
      <c r="C428" s="18" t="s">
        <v>806</v>
      </c>
      <c r="D428" s="18" t="s">
        <v>428</v>
      </c>
    </row>
    <row r="429" spans="2:4" x14ac:dyDescent="0.15">
      <c r="B429" s="18" t="s">
        <v>872</v>
      </c>
      <c r="C429" s="18" t="s">
        <v>806</v>
      </c>
      <c r="D429" s="18" t="s">
        <v>428</v>
      </c>
    </row>
    <row r="430" spans="2:4" x14ac:dyDescent="0.15">
      <c r="B430" s="18" t="s">
        <v>873</v>
      </c>
      <c r="C430" s="18" t="s">
        <v>806</v>
      </c>
      <c r="D430" s="18" t="s">
        <v>428</v>
      </c>
    </row>
    <row r="431" spans="2:4" x14ac:dyDescent="0.15">
      <c r="B431" s="18" t="s">
        <v>874</v>
      </c>
      <c r="C431" s="18" t="s">
        <v>806</v>
      </c>
      <c r="D431" s="18" t="s">
        <v>428</v>
      </c>
    </row>
    <row r="432" spans="2:4" x14ac:dyDescent="0.15">
      <c r="B432" s="18" t="s">
        <v>875</v>
      </c>
      <c r="C432" s="18" t="s">
        <v>806</v>
      </c>
      <c r="D432" s="18" t="s">
        <v>428</v>
      </c>
    </row>
    <row r="433" spans="2:4" x14ac:dyDescent="0.15">
      <c r="B433" s="18" t="s">
        <v>889</v>
      </c>
      <c r="C433" s="18" t="s">
        <v>806</v>
      </c>
      <c r="D433" s="18" t="s">
        <v>428</v>
      </c>
    </row>
    <row r="434" spans="2:4" x14ac:dyDescent="0.15">
      <c r="B434" s="18" t="s">
        <v>878</v>
      </c>
      <c r="C434" s="18" t="s">
        <v>806</v>
      </c>
      <c r="D434" s="18" t="s">
        <v>428</v>
      </c>
    </row>
    <row r="435" spans="2:4" x14ac:dyDescent="0.15">
      <c r="B435" s="18" t="s">
        <v>879</v>
      </c>
      <c r="C435" s="18" t="s">
        <v>806</v>
      </c>
      <c r="D435" s="18" t="s">
        <v>428</v>
      </c>
    </row>
    <row r="436" spans="2:4" x14ac:dyDescent="0.15">
      <c r="B436" s="18" t="s">
        <v>881</v>
      </c>
      <c r="C436" s="18" t="s">
        <v>806</v>
      </c>
      <c r="D436" s="18" t="s">
        <v>428</v>
      </c>
    </row>
    <row r="437" spans="2:4" x14ac:dyDescent="0.15">
      <c r="B437" s="18" t="s">
        <v>882</v>
      </c>
      <c r="C437" s="18" t="s">
        <v>806</v>
      </c>
      <c r="D437" s="18" t="s">
        <v>428</v>
      </c>
    </row>
    <row r="438" spans="2:4" x14ac:dyDescent="0.15">
      <c r="B438" s="18" t="s">
        <v>858</v>
      </c>
      <c r="C438" s="18" t="s">
        <v>806</v>
      </c>
      <c r="D438" s="18" t="s">
        <v>428</v>
      </c>
    </row>
    <row r="439" spans="2:4" x14ac:dyDescent="0.15">
      <c r="B439" s="18" t="s">
        <v>883</v>
      </c>
      <c r="C439" s="18" t="s">
        <v>806</v>
      </c>
      <c r="D439" s="18" t="s">
        <v>428</v>
      </c>
    </row>
    <row r="440" spans="2:4" x14ac:dyDescent="0.15">
      <c r="B440" s="18" t="s">
        <v>1279</v>
      </c>
      <c r="C440" s="18" t="s">
        <v>806</v>
      </c>
      <c r="D440" s="18" t="s">
        <v>428</v>
      </c>
    </row>
    <row r="441" spans="2:4" x14ac:dyDescent="0.15">
      <c r="B441" s="18" t="s">
        <v>890</v>
      </c>
      <c r="C441" s="18" t="s">
        <v>806</v>
      </c>
      <c r="D441" s="18" t="s">
        <v>428</v>
      </c>
    </row>
    <row r="442" spans="2:4" x14ac:dyDescent="0.15">
      <c r="B442" s="18" t="s">
        <v>885</v>
      </c>
      <c r="C442" s="18" t="s">
        <v>806</v>
      </c>
      <c r="D442" s="18" t="s">
        <v>428</v>
      </c>
    </row>
    <row r="443" spans="2:4" x14ac:dyDescent="0.15">
      <c r="B443" s="18" t="s">
        <v>886</v>
      </c>
      <c r="C443" s="18" t="s">
        <v>806</v>
      </c>
      <c r="D443" s="18" t="s">
        <v>428</v>
      </c>
    </row>
    <row r="444" spans="2:4" x14ac:dyDescent="0.15">
      <c r="B444" s="18" t="s">
        <v>1092</v>
      </c>
      <c r="C444" s="18" t="s">
        <v>806</v>
      </c>
      <c r="D444" s="18" t="s">
        <v>428</v>
      </c>
    </row>
    <row r="445" spans="2:4" x14ac:dyDescent="0.15">
      <c r="B445" s="18" t="s">
        <v>887</v>
      </c>
      <c r="C445" s="18" t="s">
        <v>806</v>
      </c>
      <c r="D445" s="18" t="s">
        <v>428</v>
      </c>
    </row>
    <row r="446" spans="2:4" x14ac:dyDescent="0.15">
      <c r="B446" s="18" t="s">
        <v>861</v>
      </c>
      <c r="C446" s="18" t="s">
        <v>806</v>
      </c>
      <c r="D446" s="18" t="s">
        <v>428</v>
      </c>
    </row>
    <row r="447" spans="2:4" x14ac:dyDescent="0.15">
      <c r="B447" s="18" t="s">
        <v>895</v>
      </c>
      <c r="C447" s="18" t="s">
        <v>806</v>
      </c>
      <c r="D447" s="18" t="s">
        <v>428</v>
      </c>
    </row>
    <row r="448" spans="2:4" x14ac:dyDescent="0.15">
      <c r="B448" s="18" t="s">
        <v>896</v>
      </c>
      <c r="C448" s="18" t="s">
        <v>806</v>
      </c>
      <c r="D448" s="18" t="s">
        <v>428</v>
      </c>
    </row>
    <row r="449" spans="2:4" x14ac:dyDescent="0.15">
      <c r="B449" s="18" t="s">
        <v>1094</v>
      </c>
      <c r="C449" s="18" t="s">
        <v>806</v>
      </c>
      <c r="D449" s="18" t="s">
        <v>428</v>
      </c>
    </row>
    <row r="450" spans="2:4" x14ac:dyDescent="0.15">
      <c r="B450" s="18" t="s">
        <v>898</v>
      </c>
      <c r="C450" s="18" t="s">
        <v>806</v>
      </c>
      <c r="D450" s="18" t="s">
        <v>428</v>
      </c>
    </row>
    <row r="451" spans="2:4" x14ac:dyDescent="0.15">
      <c r="B451" s="18" t="s">
        <v>1280</v>
      </c>
      <c r="C451" s="18" t="s">
        <v>806</v>
      </c>
      <c r="D451" s="18" t="s">
        <v>428</v>
      </c>
    </row>
    <row r="452" spans="2:4" x14ac:dyDescent="0.15">
      <c r="B452" s="18" t="s">
        <v>1096</v>
      </c>
      <c r="C452" s="18" t="s">
        <v>807</v>
      </c>
      <c r="D452" s="18" t="s">
        <v>428</v>
      </c>
    </row>
    <row r="453" spans="2:4" x14ac:dyDescent="0.15">
      <c r="B453" s="18" t="s">
        <v>1281</v>
      </c>
      <c r="C453" s="18" t="s">
        <v>1167</v>
      </c>
      <c r="D453" s="18" t="s">
        <v>428</v>
      </c>
    </row>
    <row r="454" spans="2:4" x14ac:dyDescent="0.15">
      <c r="B454" s="18" t="s">
        <v>862</v>
      </c>
      <c r="C454" s="18" t="s">
        <v>1167</v>
      </c>
      <c r="D454" s="18" t="s">
        <v>428</v>
      </c>
    </row>
    <row r="455" spans="2:4" x14ac:dyDescent="0.15">
      <c r="B455" s="18" t="s">
        <v>1282</v>
      </c>
      <c r="C455" s="18" t="s">
        <v>799</v>
      </c>
      <c r="D455" s="18" t="s">
        <v>428</v>
      </c>
    </row>
    <row r="456" spans="2:4" x14ac:dyDescent="0.15">
      <c r="B456" s="18" t="s">
        <v>855</v>
      </c>
      <c r="C456" s="18" t="s">
        <v>799</v>
      </c>
      <c r="D456" s="18" t="s">
        <v>428</v>
      </c>
    </row>
    <row r="457" spans="2:4" x14ac:dyDescent="0.15">
      <c r="B457" s="18" t="s">
        <v>1283</v>
      </c>
      <c r="C457" s="18" t="s">
        <v>799</v>
      </c>
      <c r="D457" s="18" t="s">
        <v>428</v>
      </c>
    </row>
    <row r="458" spans="2:4" x14ac:dyDescent="0.15">
      <c r="B458" s="18" t="s">
        <v>859</v>
      </c>
      <c r="C458" s="18" t="s">
        <v>799</v>
      </c>
      <c r="D458" s="18" t="s">
        <v>428</v>
      </c>
    </row>
    <row r="459" spans="2:4" x14ac:dyDescent="0.15">
      <c r="B459" s="6" t="s">
        <v>1284</v>
      </c>
      <c r="C459" s="18" t="s">
        <v>799</v>
      </c>
      <c r="D459" s="18" t="s">
        <v>428</v>
      </c>
    </row>
    <row r="460" spans="2:4" x14ac:dyDescent="0.15">
      <c r="B460" s="6" t="s">
        <v>888</v>
      </c>
      <c r="C460" s="18" t="s">
        <v>799</v>
      </c>
      <c r="D460" s="18" t="s">
        <v>428</v>
      </c>
    </row>
    <row r="461" spans="2:4" x14ac:dyDescent="0.15">
      <c r="B461" s="6" t="s">
        <v>893</v>
      </c>
      <c r="C461" s="18" t="s">
        <v>799</v>
      </c>
      <c r="D461" s="18" t="s">
        <v>428</v>
      </c>
    </row>
    <row r="462" spans="2:4" x14ac:dyDescent="0.15">
      <c r="B462" s="6" t="s">
        <v>860</v>
      </c>
      <c r="C462" s="18" t="s">
        <v>799</v>
      </c>
      <c r="D462" s="18" t="s">
        <v>428</v>
      </c>
    </row>
    <row r="463" spans="2:4" x14ac:dyDescent="0.15">
      <c r="B463" s="6" t="s">
        <v>67</v>
      </c>
      <c r="C463" s="18" t="s">
        <v>799</v>
      </c>
      <c r="D463" s="18" t="s">
        <v>428</v>
      </c>
    </row>
    <row r="464" spans="2:4" x14ac:dyDescent="0.15">
      <c r="B464" s="1" t="s">
        <v>1098</v>
      </c>
      <c r="C464" s="18" t="s">
        <v>799</v>
      </c>
      <c r="D464" s="18" t="s">
        <v>428</v>
      </c>
    </row>
    <row r="465" spans="2:4" x14ac:dyDescent="0.15">
      <c r="B465" s="1" t="s">
        <v>848</v>
      </c>
      <c r="C465" s="18" t="s">
        <v>799</v>
      </c>
      <c r="D465" s="18" t="s">
        <v>428</v>
      </c>
    </row>
    <row r="466" spans="2:4" x14ac:dyDescent="0.15">
      <c r="B466" s="1" t="s">
        <v>846</v>
      </c>
      <c r="C466" s="18" t="s">
        <v>799</v>
      </c>
      <c r="D466" s="18" t="s">
        <v>428</v>
      </c>
    </row>
    <row r="467" spans="2:4" x14ac:dyDescent="0.15">
      <c r="B467" s="1" t="s">
        <v>847</v>
      </c>
      <c r="C467" s="18" t="s">
        <v>799</v>
      </c>
      <c r="D467" s="18" t="s">
        <v>428</v>
      </c>
    </row>
    <row r="468" spans="2:4" x14ac:dyDescent="0.15">
      <c r="B468" s="1" t="s">
        <v>1201</v>
      </c>
      <c r="C468" s="18" t="s">
        <v>799</v>
      </c>
      <c r="D468" s="18" t="s">
        <v>430</v>
      </c>
    </row>
    <row r="469" spans="2:4" x14ac:dyDescent="0.15">
      <c r="B469" s="1" t="s">
        <v>1109</v>
      </c>
      <c r="C469" s="18" t="s">
        <v>799</v>
      </c>
      <c r="D469" s="18" t="s">
        <v>430</v>
      </c>
    </row>
    <row r="470" spans="2:4" x14ac:dyDescent="0.15">
      <c r="B470" s="1" t="s">
        <v>1177</v>
      </c>
      <c r="C470" s="18" t="s">
        <v>799</v>
      </c>
      <c r="D470" s="18" t="s">
        <v>430</v>
      </c>
    </row>
    <row r="471" spans="2:4" x14ac:dyDescent="0.15">
      <c r="B471" s="1" t="s">
        <v>1112</v>
      </c>
      <c r="C471" s="18" t="s">
        <v>799</v>
      </c>
      <c r="D471" s="18" t="s">
        <v>430</v>
      </c>
    </row>
    <row r="472" spans="2:4" x14ac:dyDescent="0.15">
      <c r="B472" s="1" t="s">
        <v>1114</v>
      </c>
      <c r="C472" s="18" t="s">
        <v>799</v>
      </c>
      <c r="D472" s="18" t="s">
        <v>430</v>
      </c>
    </row>
    <row r="473" spans="2:4" x14ac:dyDescent="0.15">
      <c r="B473" s="1" t="s">
        <v>1178</v>
      </c>
      <c r="C473" s="18" t="s">
        <v>799</v>
      </c>
      <c r="D473" s="18" t="s">
        <v>430</v>
      </c>
    </row>
    <row r="474" spans="2:4" x14ac:dyDescent="0.15">
      <c r="B474" s="1" t="s">
        <v>1179</v>
      </c>
      <c r="C474" s="18" t="s">
        <v>799</v>
      </c>
      <c r="D474" s="18" t="s">
        <v>430</v>
      </c>
    </row>
    <row r="475" spans="2:4" x14ac:dyDescent="0.15">
      <c r="B475" s="1" t="s">
        <v>1285</v>
      </c>
      <c r="C475" s="18" t="s">
        <v>799</v>
      </c>
      <c r="D475" s="18" t="s">
        <v>430</v>
      </c>
    </row>
    <row r="476" spans="2:4" x14ac:dyDescent="0.15">
      <c r="B476" s="1" t="s">
        <v>1180</v>
      </c>
      <c r="C476" s="18" t="s">
        <v>799</v>
      </c>
      <c r="D476" s="18" t="s">
        <v>430</v>
      </c>
    </row>
    <row r="477" spans="2:4" x14ac:dyDescent="0.15">
      <c r="B477" s="1" t="s">
        <v>1181</v>
      </c>
      <c r="C477" s="18" t="s">
        <v>797</v>
      </c>
      <c r="D477" s="18" t="s">
        <v>428</v>
      </c>
    </row>
    <row r="478" spans="2:4" x14ac:dyDescent="0.15">
      <c r="B478" s="1" t="s">
        <v>1182</v>
      </c>
      <c r="C478" s="18" t="s">
        <v>798</v>
      </c>
      <c r="D478" s="18" t="s">
        <v>427</v>
      </c>
    </row>
    <row r="479" spans="2:4" x14ac:dyDescent="0.15">
      <c r="B479" s="1" t="s">
        <v>1183</v>
      </c>
      <c r="C479" s="18" t="s">
        <v>799</v>
      </c>
      <c r="D479" s="18" t="s">
        <v>430</v>
      </c>
    </row>
    <row r="480" spans="2:4" x14ac:dyDescent="0.15">
      <c r="B480" s="6" t="s">
        <v>1184</v>
      </c>
      <c r="C480" s="18" t="s">
        <v>800</v>
      </c>
      <c r="D480" s="18" t="s">
        <v>427</v>
      </c>
    </row>
    <row r="481" spans="2:4" x14ac:dyDescent="0.15">
      <c r="B481" s="1" t="s">
        <v>1185</v>
      </c>
      <c r="C481" s="18" t="s">
        <v>799</v>
      </c>
      <c r="D481" s="18" t="s">
        <v>427</v>
      </c>
    </row>
    <row r="482" spans="2:4" x14ac:dyDescent="0.15">
      <c r="B482" s="18" t="s">
        <v>1117</v>
      </c>
      <c r="C482" s="18" t="s">
        <v>1359</v>
      </c>
      <c r="D482" s="18" t="s">
        <v>427</v>
      </c>
    </row>
    <row r="483" spans="2:4" x14ac:dyDescent="0.15">
      <c r="B483" s="18" t="s">
        <v>1286</v>
      </c>
      <c r="C483" s="18" t="s">
        <v>797</v>
      </c>
      <c r="D483" s="18" t="s">
        <v>431</v>
      </c>
    </row>
    <row r="484" spans="2:4" x14ac:dyDescent="0.15">
      <c r="B484" s="18" t="s">
        <v>1120</v>
      </c>
      <c r="C484" s="18" t="s">
        <v>797</v>
      </c>
      <c r="D484" s="18" t="s">
        <v>427</v>
      </c>
    </row>
    <row r="485" spans="2:4" x14ac:dyDescent="0.15">
      <c r="B485" s="18" t="s">
        <v>1186</v>
      </c>
      <c r="C485" s="18" t="s">
        <v>799</v>
      </c>
      <c r="D485" s="18" t="s">
        <v>430</v>
      </c>
    </row>
    <row r="486" spans="2:4" x14ac:dyDescent="0.15">
      <c r="B486" s="18" t="s">
        <v>1187</v>
      </c>
      <c r="C486" s="18" t="s">
        <v>799</v>
      </c>
      <c r="D486" s="18" t="s">
        <v>430</v>
      </c>
    </row>
    <row r="487" spans="2:4" x14ac:dyDescent="0.15">
      <c r="B487" s="18" t="s">
        <v>1188</v>
      </c>
      <c r="C487" s="18" t="s">
        <v>799</v>
      </c>
      <c r="D487" s="18" t="s">
        <v>430</v>
      </c>
    </row>
    <row r="488" spans="2:4" x14ac:dyDescent="0.15">
      <c r="B488" s="18" t="s">
        <v>1189</v>
      </c>
      <c r="C488" s="18" t="s">
        <v>799</v>
      </c>
      <c r="D488" s="18" t="s">
        <v>430</v>
      </c>
    </row>
    <row r="489" spans="2:4" x14ac:dyDescent="0.15">
      <c r="B489" s="18" t="s">
        <v>1190</v>
      </c>
      <c r="C489" s="18" t="s">
        <v>799</v>
      </c>
      <c r="D489" s="18" t="s">
        <v>430</v>
      </c>
    </row>
    <row r="490" spans="2:4" x14ac:dyDescent="0.15">
      <c r="B490" s="18" t="s">
        <v>1126</v>
      </c>
      <c r="C490" s="18" t="s">
        <v>806</v>
      </c>
      <c r="D490" s="18" t="s">
        <v>427</v>
      </c>
    </row>
    <row r="491" spans="2:4" x14ac:dyDescent="0.15">
      <c r="B491" s="18" t="s">
        <v>1127</v>
      </c>
      <c r="C491" s="18" t="s">
        <v>800</v>
      </c>
      <c r="D491" s="18" t="s">
        <v>427</v>
      </c>
    </row>
    <row r="492" spans="2:4" x14ac:dyDescent="0.15">
      <c r="B492" s="18" t="s">
        <v>1128</v>
      </c>
      <c r="C492" s="18" t="s">
        <v>1360</v>
      </c>
      <c r="D492" s="18" t="s">
        <v>427</v>
      </c>
    </row>
    <row r="493" spans="2:4" x14ac:dyDescent="0.15">
      <c r="B493" s="18" t="s">
        <v>1129</v>
      </c>
      <c r="C493" s="18" t="s">
        <v>799</v>
      </c>
      <c r="D493" s="18" t="s">
        <v>427</v>
      </c>
    </row>
    <row r="494" spans="2:4" x14ac:dyDescent="0.15">
      <c r="B494" s="18" t="s">
        <v>1130</v>
      </c>
      <c r="C494" s="18" t="s">
        <v>799</v>
      </c>
      <c r="D494" s="18" t="s">
        <v>427</v>
      </c>
    </row>
    <row r="495" spans="2:4" x14ac:dyDescent="0.15">
      <c r="B495" s="18" t="s">
        <v>1131</v>
      </c>
      <c r="C495" s="18" t="s">
        <v>799</v>
      </c>
      <c r="D495" s="18" t="s">
        <v>430</v>
      </c>
    </row>
    <row r="496" spans="2:4" x14ac:dyDescent="0.15">
      <c r="B496" s="18" t="s">
        <v>1132</v>
      </c>
      <c r="C496" s="18" t="s">
        <v>799</v>
      </c>
      <c r="D496" s="18" t="s">
        <v>430</v>
      </c>
    </row>
    <row r="497" spans="2:4" x14ac:dyDescent="0.15">
      <c r="B497" s="18" t="s">
        <v>1133</v>
      </c>
      <c r="C497" s="18" t="s">
        <v>799</v>
      </c>
      <c r="D497" s="18" t="s">
        <v>430</v>
      </c>
    </row>
    <row r="498" spans="2:4" x14ac:dyDescent="0.15">
      <c r="B498" s="18" t="s">
        <v>1134</v>
      </c>
      <c r="C498" s="18" t="s">
        <v>799</v>
      </c>
      <c r="D498" s="18" t="s">
        <v>430</v>
      </c>
    </row>
    <row r="499" spans="2:4" x14ac:dyDescent="0.15">
      <c r="B499" s="18" t="s">
        <v>1135</v>
      </c>
      <c r="C499" s="18" t="s">
        <v>799</v>
      </c>
      <c r="D499" s="18" t="s">
        <v>430</v>
      </c>
    </row>
    <row r="500" spans="2:4" x14ac:dyDescent="0.15">
      <c r="B500" s="18" t="s">
        <v>1136</v>
      </c>
      <c r="C500" s="18" t="s">
        <v>797</v>
      </c>
      <c r="D500" s="18" t="s">
        <v>430</v>
      </c>
    </row>
    <row r="501" spans="2:4" x14ac:dyDescent="0.15">
      <c r="B501" t="s">
        <v>1137</v>
      </c>
      <c r="C501" s="18" t="s">
        <v>797</v>
      </c>
      <c r="D501" s="18" t="s">
        <v>429</v>
      </c>
    </row>
    <row r="502" spans="2:4" x14ac:dyDescent="0.15">
      <c r="B502" s="18" t="s">
        <v>1138</v>
      </c>
      <c r="C502" s="18" t="s">
        <v>799</v>
      </c>
      <c r="D502" s="18" t="s">
        <v>430</v>
      </c>
    </row>
    <row r="503" spans="2:4" x14ac:dyDescent="0.15">
      <c r="B503" s="18" t="s">
        <v>1139</v>
      </c>
      <c r="C503" s="18" t="s">
        <v>799</v>
      </c>
      <c r="D503" s="18" t="s">
        <v>430</v>
      </c>
    </row>
    <row r="504" spans="2:4" x14ac:dyDescent="0.15">
      <c r="B504" s="18" t="s">
        <v>1154</v>
      </c>
      <c r="C504" s="18" t="s">
        <v>799</v>
      </c>
      <c r="D504" s="18" t="s">
        <v>430</v>
      </c>
    </row>
    <row r="505" spans="2:4" x14ac:dyDescent="0.15">
      <c r="B505" s="18" t="s">
        <v>1202</v>
      </c>
      <c r="C505" s="18" t="s">
        <v>799</v>
      </c>
      <c r="D505" s="18" t="s">
        <v>430</v>
      </c>
    </row>
    <row r="506" spans="2:4" x14ac:dyDescent="0.15">
      <c r="B506" s="18" t="s">
        <v>1203</v>
      </c>
      <c r="C506" s="18" t="s">
        <v>799</v>
      </c>
      <c r="D506" s="18" t="s">
        <v>427</v>
      </c>
    </row>
    <row r="507" spans="2:4" x14ac:dyDescent="0.15">
      <c r="B507" s="18" t="s">
        <v>1204</v>
      </c>
      <c r="C507" s="18" t="s">
        <v>799</v>
      </c>
      <c r="D507" s="18" t="s">
        <v>430</v>
      </c>
    </row>
    <row r="508" spans="2:4" x14ac:dyDescent="0.15">
      <c r="B508" s="18" t="s">
        <v>1205</v>
      </c>
      <c r="C508" s="18" t="s">
        <v>799</v>
      </c>
      <c r="D508" s="18" t="s">
        <v>430</v>
      </c>
    </row>
    <row r="509" spans="2:4" x14ac:dyDescent="0.15">
      <c r="B509" s="18" t="s">
        <v>1206</v>
      </c>
      <c r="C509" s="18" t="s">
        <v>799</v>
      </c>
      <c r="D509" s="18" t="s">
        <v>430</v>
      </c>
    </row>
    <row r="510" spans="2:4" x14ac:dyDescent="0.15">
      <c r="B510" s="18" t="s">
        <v>1231</v>
      </c>
      <c r="C510" s="18" t="s">
        <v>798</v>
      </c>
      <c r="D510" s="18" t="s">
        <v>427</v>
      </c>
    </row>
    <row r="511" spans="2:4" x14ac:dyDescent="0.15">
      <c r="B511" s="18" t="s">
        <v>1232</v>
      </c>
      <c r="C511" s="18" t="s">
        <v>797</v>
      </c>
      <c r="D511" s="18" t="s">
        <v>431</v>
      </c>
    </row>
    <row r="512" spans="2:4" x14ac:dyDescent="0.15">
      <c r="B512" s="18" t="s">
        <v>1233</v>
      </c>
      <c r="C512" s="18" t="s">
        <v>805</v>
      </c>
      <c r="D512" s="18" t="s">
        <v>427</v>
      </c>
    </row>
    <row r="513" spans="2:4" x14ac:dyDescent="0.15">
      <c r="B513" s="18" t="s">
        <v>1234</v>
      </c>
      <c r="C513" s="18" t="s">
        <v>1361</v>
      </c>
      <c r="D513" s="18" t="s">
        <v>427</v>
      </c>
    </row>
    <row r="514" spans="2:4" x14ac:dyDescent="0.15">
      <c r="B514" s="18" t="s">
        <v>1235</v>
      </c>
      <c r="C514" s="18" t="s">
        <v>799</v>
      </c>
      <c r="D514" s="18" t="s">
        <v>427</v>
      </c>
    </row>
    <row r="515" spans="2:4" x14ac:dyDescent="0.15">
      <c r="B515" s="18" t="s">
        <v>1287</v>
      </c>
      <c r="C515" s="18" t="s">
        <v>799</v>
      </c>
      <c r="D515" s="18" t="s">
        <v>430</v>
      </c>
    </row>
    <row r="516" spans="2:4" x14ac:dyDescent="0.15">
      <c r="B516" s="18" t="s">
        <v>1288</v>
      </c>
      <c r="C516" s="18" t="s">
        <v>799</v>
      </c>
      <c r="D516" s="18" t="s">
        <v>430</v>
      </c>
    </row>
    <row r="517" spans="2:4" x14ac:dyDescent="0.15">
      <c r="B517" s="18" t="s">
        <v>1289</v>
      </c>
      <c r="C517" s="18" t="s">
        <v>797</v>
      </c>
      <c r="D517" s="18" t="s">
        <v>427</v>
      </c>
    </row>
    <row r="518" spans="2:4" x14ac:dyDescent="0.15">
      <c r="B518" s="18" t="s">
        <v>1362</v>
      </c>
      <c r="C518" s="18" t="s">
        <v>1372</v>
      </c>
      <c r="D518" s="18" t="s">
        <v>427</v>
      </c>
    </row>
    <row r="519" spans="2:4" x14ac:dyDescent="0.15">
      <c r="B519" s="18" t="s">
        <v>1364</v>
      </c>
      <c r="C519" s="18" t="s">
        <v>1373</v>
      </c>
      <c r="D519" s="18" t="s">
        <v>427</v>
      </c>
    </row>
    <row r="520" spans="2:4" x14ac:dyDescent="0.15">
      <c r="B520" s="18" t="s">
        <v>1366</v>
      </c>
      <c r="C520" s="18" t="s">
        <v>1374</v>
      </c>
      <c r="D520" s="18" t="s">
        <v>427</v>
      </c>
    </row>
    <row r="521" spans="2:4" x14ac:dyDescent="0.15">
      <c r="B521" s="18" t="s">
        <v>1368</v>
      </c>
      <c r="C521" s="18" t="s">
        <v>1373</v>
      </c>
      <c r="D521" s="18" t="s">
        <v>1375</v>
      </c>
    </row>
    <row r="522" spans="2:4" x14ac:dyDescent="0.15">
      <c r="B522" s="18" t="s">
        <v>1370</v>
      </c>
      <c r="C522" s="18" t="s">
        <v>1373</v>
      </c>
      <c r="D522" s="18" t="s">
        <v>430</v>
      </c>
    </row>
    <row r="523" spans="2:4" x14ac:dyDescent="0.15">
      <c r="B523" s="18" t="s">
        <v>1399</v>
      </c>
      <c r="C523" s="18" t="s">
        <v>1374</v>
      </c>
      <c r="D523" s="18" t="s">
        <v>430</v>
      </c>
    </row>
    <row r="524" spans="2:4" x14ac:dyDescent="0.15">
      <c r="B524" s="18" t="s">
        <v>1400</v>
      </c>
      <c r="C524" s="18" t="s">
        <v>1374</v>
      </c>
      <c r="D524" s="18" t="s">
        <v>429</v>
      </c>
    </row>
  </sheetData>
  <mergeCells count="506">
    <mergeCell ref="K72:O72"/>
    <mergeCell ref="P72:T72"/>
    <mergeCell ref="K112:O112"/>
    <mergeCell ref="P112:T112"/>
    <mergeCell ref="K152:O152"/>
    <mergeCell ref="P152:T152"/>
    <mergeCell ref="C84:J84"/>
    <mergeCell ref="C123:J123"/>
    <mergeCell ref="C124:J124"/>
    <mergeCell ref="P149:T149"/>
    <mergeCell ref="P150:T150"/>
    <mergeCell ref="P151:T151"/>
    <mergeCell ref="P139:T139"/>
    <mergeCell ref="P140:T140"/>
    <mergeCell ref="P141:T141"/>
    <mergeCell ref="P142:T142"/>
    <mergeCell ref="P107:T107"/>
    <mergeCell ref="P148:T148"/>
    <mergeCell ref="P130:T130"/>
    <mergeCell ref="P131:T131"/>
    <mergeCell ref="P132:T132"/>
    <mergeCell ref="P133:T133"/>
    <mergeCell ref="P134:T134"/>
    <mergeCell ref="P135:T135"/>
    <mergeCell ref="P146:T146"/>
    <mergeCell ref="P147:T147"/>
    <mergeCell ref="P108:T108"/>
    <mergeCell ref="P109:T109"/>
    <mergeCell ref="P110:T110"/>
    <mergeCell ref="P111:T111"/>
    <mergeCell ref="P125:T126"/>
    <mergeCell ref="P127:T127"/>
    <mergeCell ref="P128:T128"/>
    <mergeCell ref="P129:T129"/>
    <mergeCell ref="P104:T104"/>
    <mergeCell ref="P105:T105"/>
    <mergeCell ref="P106:T106"/>
    <mergeCell ref="P136:T136"/>
    <mergeCell ref="P137:T137"/>
    <mergeCell ref="P138:T138"/>
    <mergeCell ref="P143:T143"/>
    <mergeCell ref="P144:T144"/>
    <mergeCell ref="P145:T145"/>
    <mergeCell ref="P95:T95"/>
    <mergeCell ref="P96:T96"/>
    <mergeCell ref="P97:T97"/>
    <mergeCell ref="P98:T98"/>
    <mergeCell ref="P99:T99"/>
    <mergeCell ref="P100:T100"/>
    <mergeCell ref="P101:T101"/>
    <mergeCell ref="P102:T102"/>
    <mergeCell ref="P103:T103"/>
    <mergeCell ref="P85:T86"/>
    <mergeCell ref="P87:T87"/>
    <mergeCell ref="P88:T88"/>
    <mergeCell ref="P89:T89"/>
    <mergeCell ref="P90:T90"/>
    <mergeCell ref="P91:T91"/>
    <mergeCell ref="P92:T92"/>
    <mergeCell ref="P93:T93"/>
    <mergeCell ref="P94:T94"/>
    <mergeCell ref="P63:T63"/>
    <mergeCell ref="P64:T64"/>
    <mergeCell ref="P65:T65"/>
    <mergeCell ref="P66:T66"/>
    <mergeCell ref="P67:T67"/>
    <mergeCell ref="P68:T68"/>
    <mergeCell ref="P69:T69"/>
    <mergeCell ref="P70:T70"/>
    <mergeCell ref="P71:T71"/>
    <mergeCell ref="P54:T54"/>
    <mergeCell ref="P55:T55"/>
    <mergeCell ref="P56:T56"/>
    <mergeCell ref="P57:T57"/>
    <mergeCell ref="P58:T58"/>
    <mergeCell ref="P59:T59"/>
    <mergeCell ref="P60:T60"/>
    <mergeCell ref="P61:T61"/>
    <mergeCell ref="P62:T62"/>
    <mergeCell ref="P26:T26"/>
    <mergeCell ref="P27:T27"/>
    <mergeCell ref="P28:T28"/>
    <mergeCell ref="U45:U46"/>
    <mergeCell ref="P49:T49"/>
    <mergeCell ref="P50:T50"/>
    <mergeCell ref="P51:T51"/>
    <mergeCell ref="P52:T52"/>
    <mergeCell ref="P53:T53"/>
    <mergeCell ref="I148:J148"/>
    <mergeCell ref="I149:J149"/>
    <mergeCell ref="I150:J150"/>
    <mergeCell ref="I151:J151"/>
    <mergeCell ref="P5:T6"/>
    <mergeCell ref="P7:T7"/>
    <mergeCell ref="P8:T8"/>
    <mergeCell ref="P9:T9"/>
    <mergeCell ref="P10:T10"/>
    <mergeCell ref="P11:T11"/>
    <mergeCell ref="P12:T12"/>
    <mergeCell ref="P13:T13"/>
    <mergeCell ref="P14:T14"/>
    <mergeCell ref="P15:T15"/>
    <mergeCell ref="P16:T16"/>
    <mergeCell ref="P17:T17"/>
    <mergeCell ref="P18:T18"/>
    <mergeCell ref="P19:T19"/>
    <mergeCell ref="P20:T20"/>
    <mergeCell ref="P21:T21"/>
    <mergeCell ref="P22:T22"/>
    <mergeCell ref="P23:T23"/>
    <mergeCell ref="P24:T24"/>
    <mergeCell ref="P25:T25"/>
    <mergeCell ref="I139:J139"/>
    <mergeCell ref="I140:J140"/>
    <mergeCell ref="I141:J141"/>
    <mergeCell ref="I142:J142"/>
    <mergeCell ref="I143:J143"/>
    <mergeCell ref="I144:J144"/>
    <mergeCell ref="I145:J145"/>
    <mergeCell ref="I146:J146"/>
    <mergeCell ref="I147:J147"/>
    <mergeCell ref="I130:J130"/>
    <mergeCell ref="I131:J131"/>
    <mergeCell ref="I132:J132"/>
    <mergeCell ref="I133:J133"/>
    <mergeCell ref="I134:J134"/>
    <mergeCell ref="I135:J135"/>
    <mergeCell ref="I136:J136"/>
    <mergeCell ref="I137:J137"/>
    <mergeCell ref="I138:J138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85:J86"/>
    <mergeCell ref="I87:J87"/>
    <mergeCell ref="C83:J83"/>
    <mergeCell ref="I88:J88"/>
    <mergeCell ref="I89:J89"/>
    <mergeCell ref="I90:J90"/>
    <mergeCell ref="I91:J91"/>
    <mergeCell ref="I101:J101"/>
    <mergeCell ref="I102:J102"/>
    <mergeCell ref="I30:J30"/>
    <mergeCell ref="I31:J31"/>
    <mergeCell ref="I45:J46"/>
    <mergeCell ref="C43:J43"/>
    <mergeCell ref="C44:J44"/>
    <mergeCell ref="I47:J47"/>
    <mergeCell ref="H39:I39"/>
    <mergeCell ref="I48:J48"/>
    <mergeCell ref="I49:J49"/>
    <mergeCell ref="K144:O144"/>
    <mergeCell ref="K145:O145"/>
    <mergeCell ref="K146:O146"/>
    <mergeCell ref="K147:O147"/>
    <mergeCell ref="K57:O57"/>
    <mergeCell ref="K58:O58"/>
    <mergeCell ref="K59:O59"/>
    <mergeCell ref="K60:O60"/>
    <mergeCell ref="K61:O61"/>
    <mergeCell ref="K62:O62"/>
    <mergeCell ref="K63:O63"/>
    <mergeCell ref="K70:O70"/>
    <mergeCell ref="K71:O71"/>
    <mergeCell ref="K64:O64"/>
    <mergeCell ref="K65:O65"/>
    <mergeCell ref="K66:O66"/>
    <mergeCell ref="K67:O67"/>
    <mergeCell ref="K68:O68"/>
    <mergeCell ref="K69:O69"/>
    <mergeCell ref="H120:N120"/>
    <mergeCell ref="G133:H133"/>
    <mergeCell ref="G134:H134"/>
    <mergeCell ref="G135:H135"/>
    <mergeCell ref="I57:J57"/>
    <mergeCell ref="K143:O143"/>
    <mergeCell ref="H80:N80"/>
    <mergeCell ref="K141:O141"/>
    <mergeCell ref="A74:U74"/>
    <mergeCell ref="G54:H54"/>
    <mergeCell ref="G55:H55"/>
    <mergeCell ref="G56:H56"/>
    <mergeCell ref="G57:H57"/>
    <mergeCell ref="G58:H58"/>
    <mergeCell ref="G59:H59"/>
    <mergeCell ref="C78:D78"/>
    <mergeCell ref="A84:B84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U85:U86"/>
    <mergeCell ref="G87:H87"/>
    <mergeCell ref="G88:H88"/>
    <mergeCell ref="G89:H89"/>
    <mergeCell ref="G90:H90"/>
    <mergeCell ref="G91:H91"/>
    <mergeCell ref="G92:H92"/>
    <mergeCell ref="G103:H103"/>
    <mergeCell ref="G104:H104"/>
    <mergeCell ref="G93:H93"/>
    <mergeCell ref="G94:H94"/>
    <mergeCell ref="G95:H95"/>
    <mergeCell ref="K94:O94"/>
    <mergeCell ref="K95:O95"/>
    <mergeCell ref="K96:O96"/>
    <mergeCell ref="K87:O87"/>
    <mergeCell ref="I92:J92"/>
    <mergeCell ref="I93:J93"/>
    <mergeCell ref="I94:J94"/>
    <mergeCell ref="I95:J95"/>
    <mergeCell ref="I96:J96"/>
    <mergeCell ref="I97:J97"/>
    <mergeCell ref="I98:J98"/>
    <mergeCell ref="I99:J99"/>
    <mergeCell ref="F159:G159"/>
    <mergeCell ref="H159:K159"/>
    <mergeCell ref="H160:N160"/>
    <mergeCell ref="K125:O126"/>
    <mergeCell ref="G125:H126"/>
    <mergeCell ref="A154:U154"/>
    <mergeCell ref="C158:D158"/>
    <mergeCell ref="G130:H130"/>
    <mergeCell ref="G131:H131"/>
    <mergeCell ref="G132:H132"/>
    <mergeCell ref="K127:O127"/>
    <mergeCell ref="K128:O128"/>
    <mergeCell ref="K129:O129"/>
    <mergeCell ref="K130:O130"/>
    <mergeCell ref="K131:O131"/>
    <mergeCell ref="K132:O132"/>
    <mergeCell ref="K133:O133"/>
    <mergeCell ref="K134:O134"/>
    <mergeCell ref="K135:O135"/>
    <mergeCell ref="K136:O136"/>
    <mergeCell ref="K137:O137"/>
    <mergeCell ref="K138:O138"/>
    <mergeCell ref="K139:O139"/>
    <mergeCell ref="K140:O140"/>
    <mergeCell ref="A123:B123"/>
    <mergeCell ref="U125:U126"/>
    <mergeCell ref="F125:F126"/>
    <mergeCell ref="G127:H127"/>
    <mergeCell ref="G128:H128"/>
    <mergeCell ref="G129:H129"/>
    <mergeCell ref="A124:B124"/>
    <mergeCell ref="A125:A126"/>
    <mergeCell ref="B125:B126"/>
    <mergeCell ref="C125:D125"/>
    <mergeCell ref="E125:E126"/>
    <mergeCell ref="K123:O123"/>
    <mergeCell ref="P123:U123"/>
    <mergeCell ref="K124:O124"/>
    <mergeCell ref="P124:U124"/>
    <mergeCell ref="I125:J126"/>
    <mergeCell ref="I127:J127"/>
    <mergeCell ref="I128:J128"/>
    <mergeCell ref="I129:J129"/>
    <mergeCell ref="K148:O148"/>
    <mergeCell ref="K149:O149"/>
    <mergeCell ref="K150:O150"/>
    <mergeCell ref="K151:O151"/>
    <mergeCell ref="K142:O142"/>
    <mergeCell ref="F85:F86"/>
    <mergeCell ref="A85:A86"/>
    <mergeCell ref="F119:G119"/>
    <mergeCell ref="H119:K119"/>
    <mergeCell ref="G85:H86"/>
    <mergeCell ref="G108:H108"/>
    <mergeCell ref="G109:H109"/>
    <mergeCell ref="G110:H110"/>
    <mergeCell ref="G111:H111"/>
    <mergeCell ref="G100:H100"/>
    <mergeCell ref="G101:H101"/>
    <mergeCell ref="G102:H102"/>
    <mergeCell ref="K93:O93"/>
    <mergeCell ref="K107:O107"/>
    <mergeCell ref="K108:O108"/>
    <mergeCell ref="K97:O97"/>
    <mergeCell ref="K98:O98"/>
    <mergeCell ref="K99:O99"/>
    <mergeCell ref="K100:O100"/>
    <mergeCell ref="C118:D118"/>
    <mergeCell ref="G105:H105"/>
    <mergeCell ref="G106:H106"/>
    <mergeCell ref="G107:H107"/>
    <mergeCell ref="G99:H99"/>
    <mergeCell ref="B85:B86"/>
    <mergeCell ref="C85:D85"/>
    <mergeCell ref="E85:E86"/>
    <mergeCell ref="K85:O86"/>
    <mergeCell ref="K88:O88"/>
    <mergeCell ref="K89:O89"/>
    <mergeCell ref="K90:O90"/>
    <mergeCell ref="K91:O91"/>
    <mergeCell ref="K92:O92"/>
    <mergeCell ref="K101:O101"/>
    <mergeCell ref="K102:O102"/>
    <mergeCell ref="K103:O103"/>
    <mergeCell ref="K104:O104"/>
    <mergeCell ref="K105:O105"/>
    <mergeCell ref="K106:O106"/>
    <mergeCell ref="K109:O109"/>
    <mergeCell ref="K110:O110"/>
    <mergeCell ref="K111:O111"/>
    <mergeCell ref="I100:J100"/>
    <mergeCell ref="K29:O29"/>
    <mergeCell ref="K30:O30"/>
    <mergeCell ref="K31:O31"/>
    <mergeCell ref="K50:O50"/>
    <mergeCell ref="K51:O51"/>
    <mergeCell ref="K52:O52"/>
    <mergeCell ref="I5:J6"/>
    <mergeCell ref="I7:J7"/>
    <mergeCell ref="I8:J8"/>
    <mergeCell ref="I9:J9"/>
    <mergeCell ref="I10:J10"/>
    <mergeCell ref="I11:J11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G69:H69"/>
    <mergeCell ref="G70:H70"/>
    <mergeCell ref="G71:H71"/>
    <mergeCell ref="G52:H52"/>
    <mergeCell ref="K47:O47"/>
    <mergeCell ref="K48:O48"/>
    <mergeCell ref="K45:O46"/>
    <mergeCell ref="K49:O49"/>
    <mergeCell ref="A44:B44"/>
    <mergeCell ref="I50:J50"/>
    <mergeCell ref="I51:J51"/>
    <mergeCell ref="I52:J52"/>
    <mergeCell ref="I53:J53"/>
    <mergeCell ref="I54:J54"/>
    <mergeCell ref="I55:J55"/>
    <mergeCell ref="I56:J56"/>
    <mergeCell ref="I70:J70"/>
    <mergeCell ref="I71:J71"/>
    <mergeCell ref="A3:B3"/>
    <mergeCell ref="A4:B4"/>
    <mergeCell ref="B5:B6"/>
    <mergeCell ref="A43:B43"/>
    <mergeCell ref="G30:H30"/>
    <mergeCell ref="G5:H6"/>
    <mergeCell ref="C5:D5"/>
    <mergeCell ref="K5:O6"/>
    <mergeCell ref="G31:H31"/>
    <mergeCell ref="G26:H26"/>
    <mergeCell ref="K7:O7"/>
    <mergeCell ref="K8:O8"/>
    <mergeCell ref="K9:O9"/>
    <mergeCell ref="A5:A6"/>
    <mergeCell ref="A34:U34"/>
    <mergeCell ref="H40:N40"/>
    <mergeCell ref="C38:D38"/>
    <mergeCell ref="F5:F6"/>
    <mergeCell ref="E5:E6"/>
    <mergeCell ref="C3:J3"/>
    <mergeCell ref="C4:J4"/>
    <mergeCell ref="I12:J12"/>
    <mergeCell ref="I13:J13"/>
    <mergeCell ref="I14:J14"/>
    <mergeCell ref="AL3:AM3"/>
    <mergeCell ref="F39:G39"/>
    <mergeCell ref="AL4:AM4"/>
    <mergeCell ref="G27:H27"/>
    <mergeCell ref="G28:H28"/>
    <mergeCell ref="G29:H29"/>
    <mergeCell ref="K10:O10"/>
    <mergeCell ref="K11:O11"/>
    <mergeCell ref="K12:O12"/>
    <mergeCell ref="K13:O13"/>
    <mergeCell ref="K14:O14"/>
    <mergeCell ref="K16:O16"/>
    <mergeCell ref="K17:O17"/>
    <mergeCell ref="K18:O18"/>
    <mergeCell ref="K19:O19"/>
    <mergeCell ref="K20:O20"/>
    <mergeCell ref="K21:O21"/>
    <mergeCell ref="K22:O22"/>
    <mergeCell ref="K23:O23"/>
    <mergeCell ref="K24:O24"/>
    <mergeCell ref="I15:J15"/>
    <mergeCell ref="I16:J16"/>
    <mergeCell ref="I17:J17"/>
    <mergeCell ref="P3:U3"/>
    <mergeCell ref="A1:U1"/>
    <mergeCell ref="A41:U41"/>
    <mergeCell ref="A81:U81"/>
    <mergeCell ref="A121:U121"/>
    <mergeCell ref="G7:H7"/>
    <mergeCell ref="G8:H8"/>
    <mergeCell ref="G9:H9"/>
    <mergeCell ref="G10:H10"/>
    <mergeCell ref="G11:H11"/>
    <mergeCell ref="G13:H13"/>
    <mergeCell ref="G12:H12"/>
    <mergeCell ref="G14:H14"/>
    <mergeCell ref="G15:H15"/>
    <mergeCell ref="G16:H16"/>
    <mergeCell ref="G17:H17"/>
    <mergeCell ref="G18:H18"/>
    <mergeCell ref="G47:H47"/>
    <mergeCell ref="A114:U114"/>
    <mergeCell ref="G50:H50"/>
    <mergeCell ref="G51:H51"/>
    <mergeCell ref="G21:H21"/>
    <mergeCell ref="G22:H22"/>
    <mergeCell ref="G23:H23"/>
    <mergeCell ref="G24:H24"/>
    <mergeCell ref="A83:B83"/>
    <mergeCell ref="G136:H136"/>
    <mergeCell ref="G137:H137"/>
    <mergeCell ref="G138:H138"/>
    <mergeCell ref="G25:H25"/>
    <mergeCell ref="G48:H48"/>
    <mergeCell ref="G49:H49"/>
    <mergeCell ref="G45:H46"/>
    <mergeCell ref="G53:H53"/>
    <mergeCell ref="A45:A46"/>
    <mergeCell ref="B45:B46"/>
    <mergeCell ref="C45:D45"/>
    <mergeCell ref="E45:E46"/>
    <mergeCell ref="F45:F46"/>
    <mergeCell ref="F79:G79"/>
    <mergeCell ref="H79:K79"/>
    <mergeCell ref="G60:H60"/>
    <mergeCell ref="G61:H61"/>
    <mergeCell ref="G62:H62"/>
    <mergeCell ref="G63:H63"/>
    <mergeCell ref="G64:H64"/>
    <mergeCell ref="G65:H65"/>
    <mergeCell ref="G66:H66"/>
    <mergeCell ref="G67:H67"/>
    <mergeCell ref="K83:O83"/>
    <mergeCell ref="P83:U83"/>
    <mergeCell ref="K84:O84"/>
    <mergeCell ref="P84:U84"/>
    <mergeCell ref="K4:O4"/>
    <mergeCell ref="G151:H151"/>
    <mergeCell ref="G145:H145"/>
    <mergeCell ref="G146:H146"/>
    <mergeCell ref="G147:H147"/>
    <mergeCell ref="G148:H148"/>
    <mergeCell ref="G149:H149"/>
    <mergeCell ref="G150:H150"/>
    <mergeCell ref="G139:H139"/>
    <mergeCell ref="G140:H140"/>
    <mergeCell ref="G141:H141"/>
    <mergeCell ref="G142:H142"/>
    <mergeCell ref="G143:H143"/>
    <mergeCell ref="G144:H144"/>
    <mergeCell ref="G96:H96"/>
    <mergeCell ref="G97:H97"/>
    <mergeCell ref="G98:H98"/>
    <mergeCell ref="G19:H19"/>
    <mergeCell ref="G20:H20"/>
    <mergeCell ref="G68:H68"/>
    <mergeCell ref="K3:O3"/>
    <mergeCell ref="P32:T32"/>
    <mergeCell ref="K32:O32"/>
    <mergeCell ref="K53:O53"/>
    <mergeCell ref="K54:O54"/>
    <mergeCell ref="K55:O55"/>
    <mergeCell ref="K56:O56"/>
    <mergeCell ref="P29:T29"/>
    <mergeCell ref="P30:T30"/>
    <mergeCell ref="P31:T31"/>
    <mergeCell ref="P45:T46"/>
    <mergeCell ref="P47:T47"/>
    <mergeCell ref="P48:T48"/>
    <mergeCell ref="P4:U4"/>
    <mergeCell ref="K43:O43"/>
    <mergeCell ref="P43:U43"/>
    <mergeCell ref="K44:O44"/>
    <mergeCell ref="P44:U44"/>
    <mergeCell ref="K15:O15"/>
    <mergeCell ref="U5:U6"/>
    <mergeCell ref="K25:O25"/>
    <mergeCell ref="K26:O26"/>
    <mergeCell ref="K27:O27"/>
    <mergeCell ref="K28:O28"/>
  </mergeCells>
  <phoneticPr fontId="1"/>
  <dataValidations xWindow="385" yWindow="449" count="14">
    <dataValidation imeMode="off" allowBlank="1" showInputMessage="1" showErrorMessage="1" sqref="B47:B71 B7:B31 B87:B111 B127:B151" xr:uid="{00000000-0002-0000-0000-000000000000}"/>
    <dataValidation imeMode="disabled" allowBlank="1" showInputMessage="1" showErrorMessage="1" sqref="C84 C44 C4 C124" xr:uid="{00000000-0002-0000-0000-000001000000}"/>
    <dataValidation type="list" allowBlank="1" showInputMessage="1" showErrorMessage="1" sqref="H119 H79 H159 J79 J159 P119 J119:K119" xr:uid="{00000000-0002-0000-0000-000002000000}">
      <formula1>"大学,高等学校,中学校,小学校,学校,　"</formula1>
    </dataValidation>
    <dataValidation imeMode="halfKatakana" allowBlank="1" showInputMessage="1" showErrorMessage="1" prompt="氏名のﾌﾘｶﾞﾅ(半角ｶﾀｶﾅ)を入力してください。_x000a_姓と名の間に半角スペースを入れてください｡" sqref="D87:D111 D7:D31 D47:D71 D127:D151" xr:uid="{00000000-0002-0000-0000-000003000000}"/>
    <dataValidation imeMode="hiragana" allowBlank="1" showInputMessage="1" showErrorMessage="1" prompt="姓と名の間に全角スペースを入れてください" sqref="C87:C111 C7:C31 C47:C71 C127:C151" xr:uid="{00000000-0002-0000-0000-000004000000}"/>
    <dataValidation type="list" allowBlank="1" showInputMessage="1" showErrorMessage="1" prompt="校種を選択してください" sqref="P39" xr:uid="{00000000-0002-0000-0000-000005000000}">
      <formula1>"大学,高等学校,中学校,小学校,学校,　"</formula1>
    </dataValidation>
    <dataValidation imeMode="on" allowBlank="1" showInputMessage="1" showErrorMessage="1" sqref="C3 C83 C43 C123" xr:uid="{00000000-0002-0000-0000-000006000000}"/>
    <dataValidation type="list" imeMode="disabled" allowBlank="1" showInputMessage="1" showErrorMessage="1" prompt="学年を選択してください" sqref="E7:E31 E47:E71 E87:E111 E127:E151" xr:uid="{00000000-0002-0000-0000-000007000000}">
      <formula1>gakunen1</formula1>
    </dataValidation>
    <dataValidation type="list" allowBlank="1" showInputMessage="1" showErrorMessage="1" prompt="性別を選択してください" sqref="F7:F31 F47:F71 F87:F111 F127:F151" xr:uid="{00000000-0002-0000-0000-000008000000}">
      <formula1>gender1</formula1>
    </dataValidation>
    <dataValidation type="list" allowBlank="1" showInputMessage="1" showErrorMessage="1" sqref="AN4" xr:uid="{00000000-0002-0000-0000-000009000000}">
      <formula1>shozoku</formula1>
    </dataValidation>
    <dataValidation type="list" allowBlank="1" showInputMessage="1" showErrorMessage="1" prompt="リストから種目を選んでください。リストは左の「性別」欄に「男」か「女」を入力すると表示されます。" sqref="G7:H31 G87:H111 G47:H71 G127:H151" xr:uid="{00000000-0002-0000-0000-00000A000000}">
      <formula1>INDIRECT(F7)</formula1>
    </dataValidation>
    <dataValidation type="list" allowBlank="1" showInputMessage="1" showErrorMessage="1" prompt="リストから種目を選んでください。リストは左の「性別」欄に「男」か「女」を入力すると表示されます。" sqref="I7:J31 I47:J71 I87:J111 I127:J151" xr:uid="{00000000-0002-0000-0000-00000B000000}">
      <formula1>INDIRECT(F7)</formula1>
    </dataValidation>
    <dataValidation type="list" allowBlank="1" showInputMessage="1" showErrorMessage="1" prompt="校種を選択してください。_x000a_該当がなければ「delete」キーで削除してください。" sqref="H39 J39:K39" xr:uid="{00000000-0002-0000-0000-00000C000000}">
      <formula1>"大学,高等学校,中学校,小学校,学校,　"</formula1>
    </dataValidation>
    <dataValidation type="textLength" imeMode="disabled" operator="equal" allowBlank="1" showInputMessage="1" showErrorMessage="1" promptTitle="記入例" prompt="トラック競技（7桁表示）_x000a_　11秒00→0001100_x000a_　1分11秒22→0011122_x000a_　※手動計時は_x000a_     100分の1の位に_x000a_     0を足してください。" sqref="K7:T31 K47:T71 K87:T111 K127:T151" xr:uid="{00000000-0002-0000-0000-00000D000000}">
      <formula1>7</formula1>
    </dataValidation>
  </dataValidations>
  <pageMargins left="1.1811023622047245" right="0.59055118110236227" top="0.59055118110236227" bottom="0.59055118110236227" header="0.31496062992125984" footer="0.31496062992125984"/>
  <pageSetup paperSize="9" scale="67" orientation="landscape" r:id="rId1"/>
  <rowBreaks count="3" manualBreakCount="3">
    <brk id="40" max="13" man="1"/>
    <brk id="80" max="13" man="1"/>
    <brk id="120" max="13" man="1"/>
  </rowBreaks>
  <colBreaks count="1" manualBreakCount="1">
    <brk id="21" max="160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F196"/>
  <sheetViews>
    <sheetView view="pageBreakPreview" zoomScaleNormal="80" zoomScaleSheetLayoutView="100" workbookViewId="0">
      <selection sqref="A1:N1"/>
    </sheetView>
  </sheetViews>
  <sheetFormatPr defaultColWidth="3.625" defaultRowHeight="13.5" x14ac:dyDescent="0.15"/>
  <cols>
    <col min="1" max="1" width="4.625" style="18" bestFit="1" customWidth="1"/>
    <col min="2" max="2" width="7.625" style="18" customWidth="1"/>
    <col min="3" max="3" width="17.25" style="18" customWidth="1"/>
    <col min="4" max="4" width="6" style="18" customWidth="1"/>
    <col min="5" max="5" width="3.125" style="18" customWidth="1"/>
    <col min="6" max="6" width="2.5" style="18" customWidth="1"/>
    <col min="7" max="7" width="3.125" style="18" customWidth="1"/>
    <col min="8" max="8" width="2.5" style="18" customWidth="1"/>
    <col min="9" max="9" width="3.125" style="18" customWidth="1"/>
    <col min="10" max="10" width="10.625" style="18" customWidth="1"/>
    <col min="11" max="12" width="20.625" style="18" customWidth="1"/>
    <col min="13" max="13" width="5.625" style="18" customWidth="1"/>
    <col min="14" max="14" width="5.5" style="18" bestFit="1" customWidth="1"/>
    <col min="15" max="17" width="3.625" style="18"/>
    <col min="18" max="18" width="10.5" style="18" bestFit="1" customWidth="1"/>
    <col min="19" max="19" width="29" style="19" customWidth="1"/>
    <col min="20" max="22" width="9.5" style="18" bestFit="1" customWidth="1"/>
    <col min="23" max="23" width="8.5" style="18" bestFit="1" customWidth="1"/>
    <col min="24" max="24" width="15" style="18" bestFit="1" customWidth="1"/>
    <col min="25" max="25" width="7" style="18" customWidth="1"/>
    <col min="26" max="26" width="19.375" style="18" bestFit="1" customWidth="1"/>
    <col min="27" max="27" width="12.25" style="18" customWidth="1"/>
    <col min="28" max="28" width="5.5" style="18" bestFit="1" customWidth="1"/>
    <col min="29" max="29" width="7.5" style="18" bestFit="1" customWidth="1"/>
    <col min="30" max="30" width="5.25" style="18" customWidth="1"/>
    <col min="31" max="31" width="6.75" style="18" customWidth="1"/>
    <col min="32" max="32" width="9.875" style="18" customWidth="1"/>
    <col min="33" max="33" width="7.5" bestFit="1" customWidth="1"/>
    <col min="34" max="34" width="6.25" customWidth="1"/>
    <col min="35" max="35" width="14.375" customWidth="1"/>
    <col min="36" max="37" width="6.25" customWidth="1"/>
    <col min="38" max="16384" width="3.625" style="18"/>
  </cols>
  <sheetData>
    <row r="1" spans="1:110" ht="32.25" customHeight="1" x14ac:dyDescent="0.15">
      <c r="A1" s="205" t="s">
        <v>1224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110" ht="7.5" customHeight="1" x14ac:dyDescent="0.1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10" customFormat="1" ht="22.5" customHeight="1" thickBot="1" x14ac:dyDescent="0.2">
      <c r="A3" s="134" t="s">
        <v>0</v>
      </c>
      <c r="B3" s="135"/>
      <c r="C3" s="206">
        <f>'申込書（個人種目）'!C3</f>
        <v>0</v>
      </c>
      <c r="D3" s="207"/>
      <c r="E3" s="207"/>
      <c r="F3" s="207"/>
      <c r="G3" s="207"/>
      <c r="H3" s="207"/>
      <c r="I3" s="207"/>
      <c r="J3" s="208"/>
      <c r="K3" s="85" t="s">
        <v>999</v>
      </c>
      <c r="L3" s="190">
        <f>'申込書（個人種目）'!P3</f>
        <v>0</v>
      </c>
      <c r="M3" s="191"/>
      <c r="N3" s="192"/>
      <c r="O3" s="18"/>
      <c r="P3" s="18"/>
      <c r="Q3" s="18"/>
      <c r="R3" s="18"/>
      <c r="S3" s="19"/>
      <c r="T3" s="18"/>
      <c r="U3" s="18"/>
      <c r="V3" s="18"/>
      <c r="W3" s="18"/>
      <c r="X3" s="18"/>
      <c r="Y3" s="180" t="s">
        <v>418</v>
      </c>
      <c r="Z3" s="181"/>
      <c r="AA3" s="61" t="s">
        <v>419</v>
      </c>
      <c r="AB3" s="61" t="s">
        <v>426</v>
      </c>
      <c r="AC3" s="62" t="s">
        <v>24</v>
      </c>
      <c r="AD3" s="16"/>
      <c r="AE3" s="18"/>
      <c r="AF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</row>
    <row r="4" spans="1:110" customFormat="1" ht="22.5" customHeight="1" thickTop="1" x14ac:dyDescent="0.15">
      <c r="A4" s="157" t="s">
        <v>13</v>
      </c>
      <c r="B4" s="158"/>
      <c r="C4" s="193">
        <f>'申込書（個人種目）'!C4</f>
        <v>0</v>
      </c>
      <c r="D4" s="194"/>
      <c r="E4" s="194"/>
      <c r="F4" s="194"/>
      <c r="G4" s="194"/>
      <c r="H4" s="194"/>
      <c r="I4" s="194"/>
      <c r="J4" s="195"/>
      <c r="K4" s="86" t="s">
        <v>1000</v>
      </c>
      <c r="L4" s="193">
        <f>'申込書（個人種目）'!P4</f>
        <v>0</v>
      </c>
      <c r="M4" s="194"/>
      <c r="N4" s="195"/>
      <c r="O4" s="18"/>
      <c r="P4" s="18"/>
      <c r="Q4" s="18"/>
      <c r="R4" s="18"/>
      <c r="S4" s="19"/>
      <c r="T4" s="18"/>
      <c r="U4" s="18"/>
      <c r="V4" s="18"/>
      <c r="W4" s="18"/>
      <c r="X4" s="18"/>
      <c r="Y4" s="183">
        <f>C3</f>
        <v>0</v>
      </c>
      <c r="Z4" s="184"/>
      <c r="AA4" s="63">
        <f>'申込書（個人種目）'!AN4</f>
        <v>0</v>
      </c>
      <c r="AB4" s="63" t="e">
        <f>'申込書（個人種目）'!AO4</f>
        <v>#N/A</v>
      </c>
      <c r="AC4" s="133" t="e">
        <f>'申込書（個人種目）'!AP4</f>
        <v>#N/A</v>
      </c>
      <c r="AD4" s="16"/>
      <c r="AE4" s="18"/>
      <c r="AF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</row>
    <row r="5" spans="1:110" customFormat="1" ht="17.25" customHeight="1" x14ac:dyDescent="0.15">
      <c r="A5" s="170"/>
      <c r="B5" s="166" t="s">
        <v>989</v>
      </c>
      <c r="C5" s="167"/>
      <c r="D5" s="146" t="s">
        <v>990</v>
      </c>
      <c r="E5" s="166" t="s">
        <v>9</v>
      </c>
      <c r="F5" s="215"/>
      <c r="G5" s="215"/>
      <c r="H5" s="215"/>
      <c r="I5" s="167"/>
      <c r="J5" s="166" t="s">
        <v>996</v>
      </c>
      <c r="K5" s="215"/>
      <c r="L5" s="215"/>
      <c r="M5" s="215"/>
      <c r="N5" s="247"/>
      <c r="O5" s="18"/>
      <c r="P5" s="18"/>
      <c r="Q5" s="18"/>
      <c r="R5" s="18"/>
      <c r="S5" s="19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</row>
    <row r="6" spans="1:110" customFormat="1" ht="17.25" customHeight="1" thickBot="1" x14ac:dyDescent="0.2">
      <c r="A6" s="171"/>
      <c r="B6" s="168"/>
      <c r="C6" s="169"/>
      <c r="D6" s="147"/>
      <c r="E6" s="168"/>
      <c r="F6" s="216"/>
      <c r="G6" s="216"/>
      <c r="H6" s="216"/>
      <c r="I6" s="169"/>
      <c r="J6" s="131" t="s">
        <v>1</v>
      </c>
      <c r="K6" s="131" t="s">
        <v>997</v>
      </c>
      <c r="L6" s="131" t="s">
        <v>998</v>
      </c>
      <c r="M6" s="131" t="s">
        <v>3</v>
      </c>
      <c r="N6" s="132" t="s">
        <v>1384</v>
      </c>
      <c r="O6" s="18"/>
      <c r="P6" s="18"/>
      <c r="Q6" s="18"/>
      <c r="R6" s="16" t="s">
        <v>18</v>
      </c>
      <c r="S6" s="17" t="s">
        <v>423</v>
      </c>
      <c r="T6" s="16" t="s">
        <v>788</v>
      </c>
      <c r="U6" s="16" t="s">
        <v>768</v>
      </c>
      <c r="V6" s="16" t="s">
        <v>769</v>
      </c>
      <c r="W6" s="16" t="s">
        <v>19</v>
      </c>
      <c r="X6" s="16" t="s">
        <v>20</v>
      </c>
      <c r="Y6" s="16" t="s">
        <v>21</v>
      </c>
      <c r="Z6" s="16" t="s">
        <v>22</v>
      </c>
      <c r="AA6" s="16" t="s">
        <v>23</v>
      </c>
      <c r="AB6" s="16" t="s">
        <v>417</v>
      </c>
      <c r="AC6" s="16" t="s">
        <v>24</v>
      </c>
      <c r="AD6" s="16" t="s">
        <v>1026</v>
      </c>
      <c r="AE6" s="16" t="s">
        <v>422</v>
      </c>
      <c r="AF6" s="16" t="s">
        <v>1007</v>
      </c>
      <c r="AG6" t="s">
        <v>839</v>
      </c>
      <c r="AI6" t="s">
        <v>1009</v>
      </c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</row>
    <row r="7" spans="1:110" customFormat="1" ht="22.5" customHeight="1" thickTop="1" x14ac:dyDescent="0.15">
      <c r="A7" s="209">
        <v>1</v>
      </c>
      <c r="B7" s="217"/>
      <c r="C7" s="218"/>
      <c r="D7" s="212"/>
      <c r="E7" s="239"/>
      <c r="F7" s="240"/>
      <c r="G7" s="240"/>
      <c r="H7" s="240"/>
      <c r="I7" s="241"/>
      <c r="J7" s="23"/>
      <c r="K7" s="23"/>
      <c r="L7" s="23"/>
      <c r="M7" s="23"/>
      <c r="N7" s="24"/>
      <c r="O7" s="18" t="str">
        <f>IF(K7="","",(COUNTIF('申込書（個人種目）'!$C$7:$C$31,K7)+COUNTIF('申込書（個人種目）'!$C$47:$C$71,K7)+COUNTIF('申込書（個人種目）'!$C$87:$C$111,K7)+COUNTIF('申込書（個人種目）'!$C$127:$C$151,K7)))</f>
        <v/>
      </c>
      <c r="P7" s="18"/>
      <c r="Q7" s="18"/>
      <c r="R7" s="4" t="str">
        <f>IF(ISBLANK(J7),"",VLOOKUP(CONCATENATE($AB$4,N7),$R$150:$S$159,2,FALSE)+J7*100)</f>
        <v/>
      </c>
      <c r="S7" s="21" t="str">
        <f t="shared" ref="S7:S12" si="0">IF(ISBLANK(J7),"",$B$7)</f>
        <v/>
      </c>
      <c r="T7" s="3" t="str">
        <f>IF($S7="","",VLOOKUP($S7,'(種目・作業用)'!$A$2:$D$11,2,FALSE))</f>
        <v/>
      </c>
      <c r="U7" s="3" t="str">
        <f>IF($S7="","",VLOOKUP($S7,'(種目・作業用)'!$A$2:$D$11,3,FALSE))</f>
        <v/>
      </c>
      <c r="V7" s="3" t="str">
        <f>IF($S7="","",VLOOKUP($S7,'(種目・作業用)'!$A$2:$D$11,4,FALSE))</f>
        <v/>
      </c>
      <c r="W7" s="22" t="str">
        <f>IF(E7="","",E7)</f>
        <v/>
      </c>
      <c r="X7" s="4" t="str">
        <f>V7</f>
        <v/>
      </c>
      <c r="Y7" s="4" t="str">
        <f t="shared" ref="Y7:Y45" si="1">IF(ISBLANK(J7),"",J7)</f>
        <v/>
      </c>
      <c r="Z7" s="4" t="str">
        <f>IF(ISNUMBER(Y7),IF(ISBLANK(M7),AI7,CONCATENATE(AI7,"(",M7,")")),"")</f>
        <v/>
      </c>
      <c r="AA7" s="4" t="str">
        <f t="shared" ref="AA7:AA45" si="2">IF(ISNUMBER(Y7),L7,"")</f>
        <v/>
      </c>
      <c r="AB7" s="29" t="str">
        <f>IF(ISNUMBER(Y7),VLOOKUP(AG7,$AG$149:$AH$196,2,FALSE),"")</f>
        <v/>
      </c>
      <c r="AC7" s="30" t="str">
        <f>IF(ISNUMBER(Y7),$AC$4,"")</f>
        <v/>
      </c>
      <c r="AD7" s="4" t="str">
        <f>IF(ISBLANK(J7),"",IF(N7="男",1,2))</f>
        <v/>
      </c>
      <c r="AE7" s="4"/>
      <c r="AF7" s="4" t="str">
        <f>IF(ISNUMBER(Y7),$AA$4,"")</f>
        <v/>
      </c>
      <c r="AG7" s="64" t="e">
        <f>VLOOKUP('申込書（個人種目）'!$AN$4,'申込書（個人種目）'!$B$202:$D$548,2,FALSE)</f>
        <v>#N/A</v>
      </c>
      <c r="AI7" s="14" t="str">
        <f>IF(LEN(K7)&gt;6,SUBSTITUTE(K7,"　",""),IF(LEN(K7)=6,K7,IF(LEN(K7)=5,CONCATENATE(K7,"　"),IF(LEN(K7)=4,CONCATENATE(SUBSTITUTE(K7,"　","　　"),"　"),CONCATENATE(SUBSTITUTE(K7,"　","　　　"),"　")))))</f>
        <v>　</v>
      </c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</row>
    <row r="8" spans="1:110" customFormat="1" ht="22.5" customHeight="1" x14ac:dyDescent="0.15">
      <c r="A8" s="210"/>
      <c r="B8" s="219"/>
      <c r="C8" s="220"/>
      <c r="D8" s="213"/>
      <c r="E8" s="242"/>
      <c r="F8" s="243"/>
      <c r="G8" s="243"/>
      <c r="H8" s="243"/>
      <c r="I8" s="244"/>
      <c r="J8" s="12"/>
      <c r="K8" s="12"/>
      <c r="L8" s="12"/>
      <c r="M8" s="12"/>
      <c r="N8" s="13"/>
      <c r="O8" s="18" t="str">
        <f>IF(K8="","",(COUNTIF('申込書（個人種目）'!$C$7:$C$31,K8)+COUNTIF('申込書（個人種目）'!$C$47:$C$71,K8)+COUNTIF('申込書（個人種目）'!$C$87:$C$111,K8)+COUNTIF('申込書（個人種目）'!$C$127:$C$151,K8)))</f>
        <v/>
      </c>
      <c r="P8" s="18"/>
      <c r="Q8" s="18"/>
      <c r="R8" s="4" t="str">
        <f t="shared" ref="R8:R71" si="3">IF(ISBLANK(J8),"",VLOOKUP(CONCATENATE($AB$4,N8),$R$150:$S$159,2,FALSE)+J8*100)</f>
        <v/>
      </c>
      <c r="S8" s="21" t="str">
        <f t="shared" si="0"/>
        <v/>
      </c>
      <c r="T8" s="3" t="str">
        <f>IF($S8="","",VLOOKUP($S8,'(種目・作業用)'!$A$2:$D$11,2,FALSE))</f>
        <v/>
      </c>
      <c r="U8" s="3" t="str">
        <f>IF($S8="","",VLOOKUP($S8,'(種目・作業用)'!$A$2:$D$11,3,FALSE))</f>
        <v/>
      </c>
      <c r="V8" s="3" t="str">
        <f>IF($S8="","",VLOOKUP($S8,'(種目・作業用)'!$A$2:$D$11,4,FALSE))</f>
        <v/>
      </c>
      <c r="W8" s="22"/>
      <c r="X8" s="4" t="str">
        <f t="shared" ref="X8:X45" si="4">V8</f>
        <v/>
      </c>
      <c r="Y8" s="4" t="str">
        <f t="shared" si="1"/>
        <v/>
      </c>
      <c r="Z8" s="4" t="str">
        <f t="shared" ref="Z8:Z45" si="5">IF(ISNUMBER(Y8),IF(ISBLANK(M8),AI8,CONCATENATE(AI8,"(",M8,")")),"")</f>
        <v/>
      </c>
      <c r="AA8" s="4" t="str">
        <f t="shared" si="2"/>
        <v/>
      </c>
      <c r="AB8" s="29" t="str">
        <f t="shared" ref="AB8:AB45" si="6">IF(ISNUMBER(Y8),VLOOKUP(AG8,$AG$149:$AH$196,2,FALSE),"")</f>
        <v/>
      </c>
      <c r="AC8" s="30" t="str">
        <f t="shared" ref="AC8:AC45" si="7">IF(ISNUMBER(Y8),$AC$4,"")</f>
        <v/>
      </c>
      <c r="AD8" s="4" t="str">
        <f t="shared" ref="AD8:AD18" si="8">IF(ISBLANK(J8),"",IF(N8="男",1,2))</f>
        <v/>
      </c>
      <c r="AE8" s="4"/>
      <c r="AF8" s="4" t="str">
        <f t="shared" ref="AF8:AF45" si="9">IF(ISNUMBER(Y8),$AA$4,"")</f>
        <v/>
      </c>
      <c r="AG8" s="64" t="e">
        <f>VLOOKUP('申込書（個人種目）'!$AN$4,'申込書（個人種目）'!$B$202:$D$548,2,FALSE)</f>
        <v>#N/A</v>
      </c>
      <c r="AI8" s="14" t="str">
        <f t="shared" ref="AI8:AI45" si="10">IF(LEN(K8)&gt;6,SUBSTITUTE(K8,"　",""),IF(LEN(K8)=6,K8,IF(LEN(K8)=5,CONCATENATE(K8,"　"),IF(LEN(K8)=4,CONCATENATE(SUBSTITUTE(K8,"　","　　"),"　"),CONCATENATE(SUBSTITUTE(K8,"　","　　　"),"　")))))</f>
        <v>　</v>
      </c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</row>
    <row r="9" spans="1:110" customFormat="1" ht="22.5" customHeight="1" x14ac:dyDescent="0.15">
      <c r="A9" s="210"/>
      <c r="B9" s="219"/>
      <c r="C9" s="220"/>
      <c r="D9" s="213"/>
      <c r="E9" s="242"/>
      <c r="F9" s="243"/>
      <c r="G9" s="243"/>
      <c r="H9" s="243"/>
      <c r="I9" s="244"/>
      <c r="J9" s="12"/>
      <c r="K9" s="12"/>
      <c r="L9" s="12"/>
      <c r="M9" s="12"/>
      <c r="N9" s="13"/>
      <c r="O9" s="18" t="str">
        <f>IF(K9="","",(COUNTIF('申込書（個人種目）'!$C$7:$C$31,K9)+COUNTIF('申込書（個人種目）'!$C$47:$C$71,K9)+COUNTIF('申込書（個人種目）'!$C$87:$C$111,K9)+COUNTIF('申込書（個人種目）'!$C$127:$C$151,K9)))</f>
        <v/>
      </c>
      <c r="P9" s="18"/>
      <c r="Q9" s="18"/>
      <c r="R9" s="4" t="str">
        <f t="shared" si="3"/>
        <v/>
      </c>
      <c r="S9" s="21" t="str">
        <f t="shared" si="0"/>
        <v/>
      </c>
      <c r="T9" s="3" t="str">
        <f>IF($S9="","",VLOOKUP($S9,'(種目・作業用)'!$A$2:$D$11,2,FALSE))</f>
        <v/>
      </c>
      <c r="U9" s="3" t="str">
        <f>IF($S9="","",VLOOKUP($S9,'(種目・作業用)'!$A$2:$D$11,3,FALSE))</f>
        <v/>
      </c>
      <c r="V9" s="3" t="str">
        <f>IF($S9="","",VLOOKUP($S9,'(種目・作業用)'!$A$2:$D$11,4,FALSE))</f>
        <v/>
      </c>
      <c r="W9" s="22"/>
      <c r="X9" s="4" t="str">
        <f t="shared" si="4"/>
        <v/>
      </c>
      <c r="Y9" s="4" t="str">
        <f t="shared" si="1"/>
        <v/>
      </c>
      <c r="Z9" s="4" t="str">
        <f t="shared" si="5"/>
        <v/>
      </c>
      <c r="AA9" s="4" t="str">
        <f t="shared" si="2"/>
        <v/>
      </c>
      <c r="AB9" s="29" t="str">
        <f t="shared" si="6"/>
        <v/>
      </c>
      <c r="AC9" s="30" t="str">
        <f t="shared" si="7"/>
        <v/>
      </c>
      <c r="AD9" s="4" t="str">
        <f t="shared" si="8"/>
        <v/>
      </c>
      <c r="AE9" s="4"/>
      <c r="AF9" s="4" t="str">
        <f t="shared" si="9"/>
        <v/>
      </c>
      <c r="AG9" s="64" t="e">
        <f>VLOOKUP('申込書（個人種目）'!$AN$4,'申込書（個人種目）'!$B$202:$D$548,2,FALSE)</f>
        <v>#N/A</v>
      </c>
      <c r="AI9" s="14" t="str">
        <f t="shared" si="10"/>
        <v>　</v>
      </c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</row>
    <row r="10" spans="1:110" customFormat="1" ht="22.5" customHeight="1" x14ac:dyDescent="0.15">
      <c r="A10" s="210"/>
      <c r="B10" s="219"/>
      <c r="C10" s="220"/>
      <c r="D10" s="213"/>
      <c r="E10" s="242"/>
      <c r="F10" s="243"/>
      <c r="G10" s="243"/>
      <c r="H10" s="243"/>
      <c r="I10" s="244"/>
      <c r="J10" s="12"/>
      <c r="K10" s="12"/>
      <c r="L10" s="12"/>
      <c r="M10" s="12"/>
      <c r="N10" s="13"/>
      <c r="O10" s="18" t="str">
        <f>IF(K10="","",(COUNTIF('申込書（個人種目）'!$C$7:$C$31,K10)+COUNTIF('申込書（個人種目）'!$C$47:$C$71,K10)+COUNTIF('申込書（個人種目）'!$C$87:$C$111,K10)+COUNTIF('申込書（個人種目）'!$C$127:$C$151,K10)))</f>
        <v/>
      </c>
      <c r="P10" s="18"/>
      <c r="Q10" s="18"/>
      <c r="R10" s="4" t="str">
        <f t="shared" si="3"/>
        <v/>
      </c>
      <c r="S10" s="21" t="str">
        <f t="shared" si="0"/>
        <v/>
      </c>
      <c r="T10" s="3" t="str">
        <f>IF($S10="","",VLOOKUP($S10,'(種目・作業用)'!$A$2:$D$11,2,FALSE))</f>
        <v/>
      </c>
      <c r="U10" s="3" t="str">
        <f>IF($S10="","",VLOOKUP($S10,'(種目・作業用)'!$A$2:$D$11,3,FALSE))</f>
        <v/>
      </c>
      <c r="V10" s="3" t="str">
        <f>IF($S10="","",VLOOKUP($S10,'(種目・作業用)'!$A$2:$D$11,4,FALSE))</f>
        <v/>
      </c>
      <c r="W10" s="22"/>
      <c r="X10" s="4" t="str">
        <f t="shared" si="4"/>
        <v/>
      </c>
      <c r="Y10" s="4" t="str">
        <f t="shared" si="1"/>
        <v/>
      </c>
      <c r="Z10" s="4" t="str">
        <f t="shared" si="5"/>
        <v/>
      </c>
      <c r="AA10" s="4" t="str">
        <f t="shared" si="2"/>
        <v/>
      </c>
      <c r="AB10" s="29" t="str">
        <f t="shared" si="6"/>
        <v/>
      </c>
      <c r="AC10" s="30" t="str">
        <f t="shared" si="7"/>
        <v/>
      </c>
      <c r="AD10" s="4" t="str">
        <f t="shared" si="8"/>
        <v/>
      </c>
      <c r="AE10" s="4"/>
      <c r="AF10" s="4" t="str">
        <f t="shared" si="9"/>
        <v/>
      </c>
      <c r="AG10" s="64" t="e">
        <f>VLOOKUP('申込書（個人種目）'!$AN$4,'申込書（個人種目）'!$B$202:$D$548,2,FALSE)</f>
        <v>#N/A</v>
      </c>
      <c r="AI10" s="14" t="str">
        <f t="shared" si="10"/>
        <v>　</v>
      </c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</row>
    <row r="11" spans="1:110" customFormat="1" ht="22.5" customHeight="1" x14ac:dyDescent="0.15">
      <c r="A11" s="210"/>
      <c r="B11" s="219"/>
      <c r="C11" s="220"/>
      <c r="D11" s="213"/>
      <c r="E11" s="242"/>
      <c r="F11" s="243"/>
      <c r="G11" s="243"/>
      <c r="H11" s="243"/>
      <c r="I11" s="244"/>
      <c r="J11" s="12"/>
      <c r="K11" s="12"/>
      <c r="L11" s="12"/>
      <c r="M11" s="12"/>
      <c r="N11" s="13"/>
      <c r="O11" s="18" t="str">
        <f>IF(K11="","",(COUNTIF('申込書（個人種目）'!$C$7:$C$31,K11)+COUNTIF('申込書（個人種目）'!$C$47:$C$71,K11)+COUNTIF('申込書（個人種目）'!$C$87:$C$111,K11)+COUNTIF('申込書（個人種目）'!$C$127:$C$151,K11)))</f>
        <v/>
      </c>
      <c r="P11" s="18"/>
      <c r="Q11" s="18"/>
      <c r="R11" s="4" t="str">
        <f t="shared" si="3"/>
        <v/>
      </c>
      <c r="S11" s="21" t="str">
        <f t="shared" si="0"/>
        <v/>
      </c>
      <c r="T11" s="3" t="str">
        <f>IF($S11="","",VLOOKUP($S11,'(種目・作業用)'!$A$2:$D$11,2,FALSE))</f>
        <v/>
      </c>
      <c r="U11" s="3" t="str">
        <f>IF($S11="","",VLOOKUP($S11,'(種目・作業用)'!$A$2:$D$11,3,FALSE))</f>
        <v/>
      </c>
      <c r="V11" s="3" t="str">
        <f>IF($S11="","",VLOOKUP($S11,'(種目・作業用)'!$A$2:$D$11,4,FALSE))</f>
        <v/>
      </c>
      <c r="W11" s="22"/>
      <c r="X11" s="4" t="str">
        <f t="shared" si="4"/>
        <v/>
      </c>
      <c r="Y11" s="4" t="str">
        <f t="shared" si="1"/>
        <v/>
      </c>
      <c r="Z11" s="4" t="str">
        <f t="shared" si="5"/>
        <v/>
      </c>
      <c r="AA11" s="4" t="str">
        <f t="shared" si="2"/>
        <v/>
      </c>
      <c r="AB11" s="29" t="str">
        <f t="shared" si="6"/>
        <v/>
      </c>
      <c r="AC11" s="30" t="str">
        <f t="shared" si="7"/>
        <v/>
      </c>
      <c r="AD11" s="4" t="str">
        <f t="shared" si="8"/>
        <v/>
      </c>
      <c r="AE11" s="4"/>
      <c r="AF11" s="4" t="str">
        <f t="shared" si="9"/>
        <v/>
      </c>
      <c r="AG11" s="64" t="e">
        <f>VLOOKUP('申込書（個人種目）'!$AN$4,'申込書（個人種目）'!$B$202:$D$548,2,FALSE)</f>
        <v>#N/A</v>
      </c>
      <c r="AI11" s="14" t="str">
        <f t="shared" si="10"/>
        <v>　</v>
      </c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</row>
    <row r="12" spans="1:110" customFormat="1" ht="22.5" customHeight="1" x14ac:dyDescent="0.15">
      <c r="A12" s="211"/>
      <c r="B12" s="221"/>
      <c r="C12" s="222"/>
      <c r="D12" s="214"/>
      <c r="E12" s="242"/>
      <c r="F12" s="243"/>
      <c r="G12" s="243"/>
      <c r="H12" s="243"/>
      <c r="I12" s="244"/>
      <c r="J12" s="25"/>
      <c r="K12" s="25"/>
      <c r="L12" s="25"/>
      <c r="M12" s="25"/>
      <c r="N12" s="26"/>
      <c r="O12" s="18" t="str">
        <f>IF(K12="","",(COUNTIF('申込書（個人種目）'!$C$7:$C$31,K12)+COUNTIF('申込書（個人種目）'!$C$47:$C$71,K12)+COUNTIF('申込書（個人種目）'!$C$87:$C$111,K12)+COUNTIF('申込書（個人種目）'!$C$127:$C$151,K12)))</f>
        <v/>
      </c>
      <c r="P12" s="18"/>
      <c r="Q12" s="18"/>
      <c r="R12" s="4" t="str">
        <f t="shared" si="3"/>
        <v/>
      </c>
      <c r="S12" s="21" t="str">
        <f t="shared" si="0"/>
        <v/>
      </c>
      <c r="T12" s="3" t="str">
        <f>IF($S12="","",VLOOKUP($S12,'(種目・作業用)'!$A$2:$D$11,2,FALSE))</f>
        <v/>
      </c>
      <c r="U12" s="3" t="str">
        <f>IF($S12="","",VLOOKUP($S12,'(種目・作業用)'!$A$2:$D$11,3,FALSE))</f>
        <v/>
      </c>
      <c r="V12" s="3" t="str">
        <f>IF($S12="","",VLOOKUP($S12,'(種目・作業用)'!$A$2:$D$11,4,FALSE))</f>
        <v/>
      </c>
      <c r="W12" s="22"/>
      <c r="X12" s="4" t="str">
        <f t="shared" si="4"/>
        <v/>
      </c>
      <c r="Y12" s="4" t="str">
        <f t="shared" si="1"/>
        <v/>
      </c>
      <c r="Z12" s="4" t="str">
        <f t="shared" si="5"/>
        <v/>
      </c>
      <c r="AA12" s="4" t="str">
        <f t="shared" si="2"/>
        <v/>
      </c>
      <c r="AB12" s="29" t="str">
        <f t="shared" si="6"/>
        <v/>
      </c>
      <c r="AC12" s="30" t="str">
        <f t="shared" si="7"/>
        <v/>
      </c>
      <c r="AD12" s="4" t="str">
        <f t="shared" si="8"/>
        <v/>
      </c>
      <c r="AE12" s="4"/>
      <c r="AF12" s="4" t="str">
        <f t="shared" si="9"/>
        <v/>
      </c>
      <c r="AG12" s="64" t="e">
        <f>VLOOKUP('申込書（個人種目）'!$AN$4,'申込書（個人種目）'!$B$202:$D$548,2,FALSE)</f>
        <v>#N/A</v>
      </c>
      <c r="AI12" s="14" t="str">
        <f t="shared" si="10"/>
        <v>　</v>
      </c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</row>
    <row r="13" spans="1:110" customFormat="1" ht="22.5" customHeight="1" x14ac:dyDescent="0.15">
      <c r="A13" s="226">
        <v>2</v>
      </c>
      <c r="B13" s="227"/>
      <c r="C13" s="228"/>
      <c r="D13" s="229"/>
      <c r="E13" s="234"/>
      <c r="F13" s="235"/>
      <c r="G13" s="235"/>
      <c r="H13" s="235"/>
      <c r="I13" s="236"/>
      <c r="J13" s="27"/>
      <c r="K13" s="27"/>
      <c r="L13" s="27"/>
      <c r="M13" s="27"/>
      <c r="N13" s="28"/>
      <c r="O13" s="18" t="str">
        <f>IF(K13="","",(COUNTIF('申込書（個人種目）'!$C$7:$C$31,K13)+COUNTIF('申込書（個人種目）'!$C$47:$C$71,K13)+COUNTIF('申込書（個人種目）'!$C$87:$C$111,K13)+COUNTIF('申込書（個人種目）'!$C$127:$C$151,K13)))</f>
        <v/>
      </c>
      <c r="P13" s="18"/>
      <c r="Q13" s="18"/>
      <c r="R13" s="4" t="str">
        <f t="shared" si="3"/>
        <v/>
      </c>
      <c r="S13" s="21" t="str">
        <f t="shared" ref="S13:S18" si="11">IF(ISBLANK(J13),"",$B$13)</f>
        <v/>
      </c>
      <c r="T13" s="3" t="str">
        <f>IF($S13="","",VLOOKUP($S13,'(種目・作業用)'!$A$2:$D$11,2,FALSE))</f>
        <v/>
      </c>
      <c r="U13" s="3" t="str">
        <f>IF($S13="","",VLOOKUP($S13,'(種目・作業用)'!$A$2:$D$11,3,FALSE))</f>
        <v/>
      </c>
      <c r="V13" s="3" t="str">
        <f>IF($S13="","",VLOOKUP($S13,'(種目・作業用)'!$A$2:$D$11,4,FALSE))</f>
        <v/>
      </c>
      <c r="W13" s="22" t="str">
        <f>IF(E13="","",E13)</f>
        <v/>
      </c>
      <c r="X13" s="4" t="str">
        <f t="shared" si="4"/>
        <v/>
      </c>
      <c r="Y13" s="4" t="str">
        <f t="shared" si="1"/>
        <v/>
      </c>
      <c r="Z13" s="4" t="str">
        <f t="shared" si="5"/>
        <v/>
      </c>
      <c r="AA13" s="4" t="str">
        <f t="shared" si="2"/>
        <v/>
      </c>
      <c r="AB13" s="29" t="str">
        <f t="shared" si="6"/>
        <v/>
      </c>
      <c r="AC13" s="30" t="str">
        <f t="shared" si="7"/>
        <v/>
      </c>
      <c r="AD13" s="4" t="str">
        <f t="shared" si="8"/>
        <v/>
      </c>
      <c r="AE13" s="4"/>
      <c r="AF13" s="4" t="str">
        <f t="shared" si="9"/>
        <v/>
      </c>
      <c r="AG13" s="64" t="e">
        <f>VLOOKUP('申込書（個人種目）'!$AN$4,'申込書（個人種目）'!$B$202:$D$548,2,FALSE)</f>
        <v>#N/A</v>
      </c>
      <c r="AI13" s="14" t="str">
        <f t="shared" si="10"/>
        <v>　</v>
      </c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</row>
    <row r="14" spans="1:110" customFormat="1" ht="22.5" customHeight="1" x14ac:dyDescent="0.15">
      <c r="A14" s="210"/>
      <c r="B14" s="219"/>
      <c r="C14" s="220"/>
      <c r="D14" s="213"/>
      <c r="E14" s="234"/>
      <c r="F14" s="235"/>
      <c r="G14" s="235"/>
      <c r="H14" s="235"/>
      <c r="I14" s="236"/>
      <c r="J14" s="12"/>
      <c r="K14" s="12"/>
      <c r="L14" s="12"/>
      <c r="M14" s="12"/>
      <c r="N14" s="13"/>
      <c r="O14" s="18" t="str">
        <f>IF(K14="","",(COUNTIF('申込書（個人種目）'!$C$7:$C$31,K14)+COUNTIF('申込書（個人種目）'!$C$47:$C$71,K14)+COUNTIF('申込書（個人種目）'!$C$87:$C$111,K14)+COUNTIF('申込書（個人種目）'!$C$127:$C$151,K14)))</f>
        <v/>
      </c>
      <c r="P14" s="18"/>
      <c r="Q14" s="18"/>
      <c r="R14" s="4" t="str">
        <f t="shared" si="3"/>
        <v/>
      </c>
      <c r="S14" s="21" t="str">
        <f t="shared" si="11"/>
        <v/>
      </c>
      <c r="T14" s="3" t="str">
        <f>IF($S14="","",VLOOKUP($S14,'(種目・作業用)'!$A$2:$D$11,2,FALSE))</f>
        <v/>
      </c>
      <c r="U14" s="3" t="str">
        <f>IF($S14="","",VLOOKUP($S14,'(種目・作業用)'!$A$2:$D$11,3,FALSE))</f>
        <v/>
      </c>
      <c r="V14" s="3" t="str">
        <f>IF($S14="","",VLOOKUP($S14,'(種目・作業用)'!$A$2:$D$11,4,FALSE))</f>
        <v/>
      </c>
      <c r="W14" s="22"/>
      <c r="X14" s="4" t="str">
        <f t="shared" si="4"/>
        <v/>
      </c>
      <c r="Y14" s="4" t="str">
        <f t="shared" si="1"/>
        <v/>
      </c>
      <c r="Z14" s="4" t="str">
        <f t="shared" si="5"/>
        <v/>
      </c>
      <c r="AA14" s="4" t="str">
        <f t="shared" si="2"/>
        <v/>
      </c>
      <c r="AB14" s="29" t="str">
        <f t="shared" si="6"/>
        <v/>
      </c>
      <c r="AC14" s="30" t="str">
        <f t="shared" si="7"/>
        <v/>
      </c>
      <c r="AD14" s="4" t="str">
        <f t="shared" si="8"/>
        <v/>
      </c>
      <c r="AE14" s="4"/>
      <c r="AF14" s="4" t="str">
        <f t="shared" si="9"/>
        <v/>
      </c>
      <c r="AG14" s="64" t="e">
        <f>VLOOKUP('申込書（個人種目）'!$AN$4,'申込書（個人種目）'!$B$202:$D$548,2,FALSE)</f>
        <v>#N/A</v>
      </c>
      <c r="AI14" s="14" t="str">
        <f t="shared" si="10"/>
        <v>　</v>
      </c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</row>
    <row r="15" spans="1:110" customFormat="1" ht="22.5" customHeight="1" x14ac:dyDescent="0.15">
      <c r="A15" s="210"/>
      <c r="B15" s="219"/>
      <c r="C15" s="220"/>
      <c r="D15" s="213"/>
      <c r="E15" s="234"/>
      <c r="F15" s="235"/>
      <c r="G15" s="235"/>
      <c r="H15" s="235"/>
      <c r="I15" s="236"/>
      <c r="J15" s="12"/>
      <c r="K15" s="12"/>
      <c r="L15" s="12"/>
      <c r="M15" s="12"/>
      <c r="N15" s="13"/>
      <c r="O15" s="18" t="str">
        <f>IF(K15="","",(COUNTIF('申込書（個人種目）'!$C$7:$C$31,K15)+COUNTIF('申込書（個人種目）'!$C$47:$C$71,K15)+COUNTIF('申込書（個人種目）'!$C$87:$C$111,K15)+COUNTIF('申込書（個人種目）'!$C$127:$C$151,K15)))</f>
        <v/>
      </c>
      <c r="P15" s="18"/>
      <c r="Q15" s="18"/>
      <c r="R15" s="4" t="str">
        <f t="shared" si="3"/>
        <v/>
      </c>
      <c r="S15" s="21" t="str">
        <f t="shared" si="11"/>
        <v/>
      </c>
      <c r="T15" s="3" t="str">
        <f>IF($S15="","",VLOOKUP($S15,'(種目・作業用)'!$A$2:$D$11,2,FALSE))</f>
        <v/>
      </c>
      <c r="U15" s="3" t="str">
        <f>IF($S15="","",VLOOKUP($S15,'(種目・作業用)'!$A$2:$D$11,3,FALSE))</f>
        <v/>
      </c>
      <c r="V15" s="3" t="str">
        <f>IF($S15="","",VLOOKUP($S15,'(種目・作業用)'!$A$2:$D$11,4,FALSE))</f>
        <v/>
      </c>
      <c r="W15" s="22"/>
      <c r="X15" s="4" t="str">
        <f t="shared" si="4"/>
        <v/>
      </c>
      <c r="Y15" s="4" t="str">
        <f t="shared" si="1"/>
        <v/>
      </c>
      <c r="Z15" s="4" t="str">
        <f t="shared" si="5"/>
        <v/>
      </c>
      <c r="AA15" s="4" t="str">
        <f t="shared" si="2"/>
        <v/>
      </c>
      <c r="AB15" s="29" t="str">
        <f t="shared" si="6"/>
        <v/>
      </c>
      <c r="AC15" s="30" t="str">
        <f t="shared" si="7"/>
        <v/>
      </c>
      <c r="AD15" s="4" t="str">
        <f t="shared" si="8"/>
        <v/>
      </c>
      <c r="AE15" s="4"/>
      <c r="AF15" s="4" t="str">
        <f t="shared" si="9"/>
        <v/>
      </c>
      <c r="AG15" s="64" t="e">
        <f>VLOOKUP('申込書（個人種目）'!$AN$4,'申込書（個人種目）'!$B$202:$D$548,2,FALSE)</f>
        <v>#N/A</v>
      </c>
      <c r="AI15" s="14" t="str">
        <f t="shared" si="10"/>
        <v>　</v>
      </c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</row>
    <row r="16" spans="1:110" customFormat="1" ht="22.5" customHeight="1" x14ac:dyDescent="0.15">
      <c r="A16" s="210"/>
      <c r="B16" s="219"/>
      <c r="C16" s="220"/>
      <c r="D16" s="213"/>
      <c r="E16" s="234"/>
      <c r="F16" s="235"/>
      <c r="G16" s="235"/>
      <c r="H16" s="235"/>
      <c r="I16" s="236"/>
      <c r="J16" s="12"/>
      <c r="K16" s="12"/>
      <c r="L16" s="12"/>
      <c r="M16" s="12"/>
      <c r="N16" s="13"/>
      <c r="O16" s="18" t="str">
        <f>IF(K16="","",(COUNTIF('申込書（個人種目）'!$C$7:$C$31,K16)+COUNTIF('申込書（個人種目）'!$C$47:$C$71,K16)+COUNTIF('申込書（個人種目）'!$C$87:$C$111,K16)+COUNTIF('申込書（個人種目）'!$C$127:$C$151,K16)))</f>
        <v/>
      </c>
      <c r="P16" s="18"/>
      <c r="Q16" s="18"/>
      <c r="R16" s="4" t="str">
        <f t="shared" si="3"/>
        <v/>
      </c>
      <c r="S16" s="21" t="str">
        <f t="shared" si="11"/>
        <v/>
      </c>
      <c r="T16" s="3" t="str">
        <f>IF($S16="","",VLOOKUP($S16,'(種目・作業用)'!$A$2:$D$11,2,FALSE))</f>
        <v/>
      </c>
      <c r="U16" s="3" t="str">
        <f>IF($S16="","",VLOOKUP($S16,'(種目・作業用)'!$A$2:$D$11,3,FALSE))</f>
        <v/>
      </c>
      <c r="V16" s="3" t="str">
        <f>IF($S16="","",VLOOKUP($S16,'(種目・作業用)'!$A$2:$D$11,4,FALSE))</f>
        <v/>
      </c>
      <c r="W16" s="22"/>
      <c r="X16" s="4" t="str">
        <f t="shared" si="4"/>
        <v/>
      </c>
      <c r="Y16" s="4" t="str">
        <f t="shared" si="1"/>
        <v/>
      </c>
      <c r="Z16" s="4" t="str">
        <f t="shared" si="5"/>
        <v/>
      </c>
      <c r="AA16" s="4" t="str">
        <f t="shared" si="2"/>
        <v/>
      </c>
      <c r="AB16" s="29" t="str">
        <f t="shared" si="6"/>
        <v/>
      </c>
      <c r="AC16" s="30" t="str">
        <f t="shared" si="7"/>
        <v/>
      </c>
      <c r="AD16" s="4" t="str">
        <f t="shared" si="8"/>
        <v/>
      </c>
      <c r="AE16" s="4"/>
      <c r="AF16" s="4" t="str">
        <f t="shared" si="9"/>
        <v/>
      </c>
      <c r="AG16" s="64" t="e">
        <f>VLOOKUP('申込書（個人種目）'!$AN$4,'申込書（個人種目）'!$B$202:$D$548,2,FALSE)</f>
        <v>#N/A</v>
      </c>
      <c r="AI16" s="14" t="str">
        <f t="shared" si="10"/>
        <v>　</v>
      </c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</row>
    <row r="17" spans="1:110" customFormat="1" ht="22.5" customHeight="1" x14ac:dyDescent="0.15">
      <c r="A17" s="210"/>
      <c r="B17" s="219"/>
      <c r="C17" s="220"/>
      <c r="D17" s="213"/>
      <c r="E17" s="234"/>
      <c r="F17" s="235"/>
      <c r="G17" s="235"/>
      <c r="H17" s="235"/>
      <c r="I17" s="236"/>
      <c r="J17" s="12"/>
      <c r="K17" s="12"/>
      <c r="L17" s="12"/>
      <c r="M17" s="12"/>
      <c r="N17" s="13"/>
      <c r="O17" s="18" t="str">
        <f>IF(K17="","",(COUNTIF('申込書（個人種目）'!$C$7:$C$31,K17)+COUNTIF('申込書（個人種目）'!$C$47:$C$71,K17)+COUNTIF('申込書（個人種目）'!$C$87:$C$111,K17)+COUNTIF('申込書（個人種目）'!$C$127:$C$151,K17)))</f>
        <v/>
      </c>
      <c r="P17" s="18"/>
      <c r="Q17" s="18"/>
      <c r="R17" s="4" t="str">
        <f t="shared" si="3"/>
        <v/>
      </c>
      <c r="S17" s="21" t="str">
        <f t="shared" si="11"/>
        <v/>
      </c>
      <c r="T17" s="3" t="str">
        <f>IF($S17="","",VLOOKUP($S17,'(種目・作業用)'!$A$2:$D$11,2,FALSE))</f>
        <v/>
      </c>
      <c r="U17" s="3" t="str">
        <f>IF($S17="","",VLOOKUP($S17,'(種目・作業用)'!$A$2:$D$11,3,FALSE))</f>
        <v/>
      </c>
      <c r="V17" s="3" t="str">
        <f>IF($S17="","",VLOOKUP($S17,'(種目・作業用)'!$A$2:$D$11,4,FALSE))</f>
        <v/>
      </c>
      <c r="W17" s="22"/>
      <c r="X17" s="4" t="str">
        <f t="shared" si="4"/>
        <v/>
      </c>
      <c r="Y17" s="4" t="str">
        <f t="shared" si="1"/>
        <v/>
      </c>
      <c r="Z17" s="4" t="str">
        <f t="shared" si="5"/>
        <v/>
      </c>
      <c r="AA17" s="4" t="str">
        <f t="shared" si="2"/>
        <v/>
      </c>
      <c r="AB17" s="29" t="str">
        <f t="shared" si="6"/>
        <v/>
      </c>
      <c r="AC17" s="30" t="str">
        <f t="shared" si="7"/>
        <v/>
      </c>
      <c r="AD17" s="4" t="str">
        <f t="shared" si="8"/>
        <v/>
      </c>
      <c r="AE17" s="4"/>
      <c r="AF17" s="4" t="str">
        <f t="shared" si="9"/>
        <v/>
      </c>
      <c r="AG17" s="64" t="e">
        <f>VLOOKUP('申込書（個人種目）'!$AN$4,'申込書（個人種目）'!$B$202:$D$548,2,FALSE)</f>
        <v>#N/A</v>
      </c>
      <c r="AI17" s="14" t="str">
        <f t="shared" si="10"/>
        <v>　</v>
      </c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</row>
    <row r="18" spans="1:110" customFormat="1" ht="22.5" customHeight="1" x14ac:dyDescent="0.15">
      <c r="A18" s="211"/>
      <c r="B18" s="221"/>
      <c r="C18" s="222"/>
      <c r="D18" s="214"/>
      <c r="E18" s="234"/>
      <c r="F18" s="235"/>
      <c r="G18" s="235"/>
      <c r="H18" s="235"/>
      <c r="I18" s="236"/>
      <c r="J18" s="25"/>
      <c r="K18" s="25"/>
      <c r="L18" s="25"/>
      <c r="M18" s="25"/>
      <c r="N18" s="26"/>
      <c r="O18" s="18" t="str">
        <f>IF(K18="","",(COUNTIF('申込書（個人種目）'!$C$7:$C$31,K18)+COUNTIF('申込書（個人種目）'!$C$47:$C$71,K18)+COUNTIF('申込書（個人種目）'!$C$87:$C$111,K18)+COUNTIF('申込書（個人種目）'!$C$127:$C$151,K18)))</f>
        <v/>
      </c>
      <c r="P18" s="18"/>
      <c r="Q18" s="18"/>
      <c r="R18" s="4" t="str">
        <f t="shared" si="3"/>
        <v/>
      </c>
      <c r="S18" s="21" t="str">
        <f t="shared" si="11"/>
        <v/>
      </c>
      <c r="T18" s="3" t="str">
        <f>IF($S18="","",VLOOKUP($S18,'(種目・作業用)'!$A$2:$D$11,2,FALSE))</f>
        <v/>
      </c>
      <c r="U18" s="3" t="str">
        <f>IF($S18="","",VLOOKUP($S18,'(種目・作業用)'!$A$2:$D$11,3,FALSE))</f>
        <v/>
      </c>
      <c r="V18" s="3" t="str">
        <f>IF($S18="","",VLOOKUP($S18,'(種目・作業用)'!$A$2:$D$11,4,FALSE))</f>
        <v/>
      </c>
      <c r="W18" s="22"/>
      <c r="X18" s="4" t="str">
        <f t="shared" si="4"/>
        <v/>
      </c>
      <c r="Y18" s="4" t="str">
        <f t="shared" si="1"/>
        <v/>
      </c>
      <c r="Z18" s="4" t="str">
        <f t="shared" si="5"/>
        <v/>
      </c>
      <c r="AA18" s="4" t="str">
        <f t="shared" si="2"/>
        <v/>
      </c>
      <c r="AB18" s="29" t="str">
        <f t="shared" si="6"/>
        <v/>
      </c>
      <c r="AC18" s="30" t="str">
        <f t="shared" si="7"/>
        <v/>
      </c>
      <c r="AD18" s="4" t="str">
        <f t="shared" si="8"/>
        <v/>
      </c>
      <c r="AE18" s="4"/>
      <c r="AF18" s="4" t="str">
        <f t="shared" si="9"/>
        <v/>
      </c>
      <c r="AG18" s="64" t="e">
        <f>VLOOKUP('申込書（個人種目）'!$AN$4,'申込書（個人種目）'!$B$202:$D$548,2,FALSE)</f>
        <v>#N/A</v>
      </c>
      <c r="AI18" s="14" t="str">
        <f t="shared" si="10"/>
        <v>　</v>
      </c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</row>
    <row r="19" spans="1:110" customFormat="1" ht="22.5" customHeight="1" x14ac:dyDescent="0.15">
      <c r="A19" s="76"/>
      <c r="B19" s="77"/>
      <c r="C19" s="78"/>
      <c r="D19" s="78"/>
      <c r="E19" s="87"/>
      <c r="F19" s="87"/>
      <c r="G19" s="87"/>
      <c r="H19" s="87"/>
      <c r="I19" s="87"/>
      <c r="J19" s="88" t="s">
        <v>1105</v>
      </c>
      <c r="K19" s="223">
        <f>'申込書（個人種目）'!$P$32</f>
        <v>0</v>
      </c>
      <c r="L19" s="223"/>
      <c r="M19" s="223"/>
      <c r="N19" s="81"/>
      <c r="O19" s="18"/>
      <c r="P19" s="18"/>
      <c r="Q19" s="18"/>
      <c r="R19" s="4"/>
      <c r="S19" s="19"/>
      <c r="T19" s="18"/>
      <c r="U19" s="18"/>
      <c r="V19" s="18"/>
      <c r="W19" s="18"/>
      <c r="X19" s="18"/>
      <c r="Y19" s="18"/>
      <c r="Z19" s="18"/>
      <c r="AA19" s="18"/>
      <c r="AB19" s="31"/>
      <c r="AC19" s="32"/>
      <c r="AD19" s="4"/>
      <c r="AE19" s="18"/>
      <c r="AF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</row>
    <row r="20" spans="1:110" customFormat="1" ht="7.5" customHeight="1" x14ac:dyDescent="0.15">
      <c r="A20" s="89"/>
      <c r="B20" s="90"/>
      <c r="C20" s="91"/>
      <c r="D20" s="91"/>
      <c r="E20" s="92"/>
      <c r="F20" s="92"/>
      <c r="G20" s="92"/>
      <c r="H20" s="92"/>
      <c r="I20" s="92"/>
      <c r="J20" s="90"/>
      <c r="K20" s="90"/>
      <c r="L20" s="90"/>
      <c r="M20" s="90"/>
      <c r="N20" s="93"/>
      <c r="O20" s="18"/>
      <c r="P20" s="18"/>
      <c r="Q20" s="18"/>
      <c r="R20" s="4"/>
      <c r="S20" s="19"/>
      <c r="T20" s="18"/>
      <c r="U20" s="18"/>
      <c r="V20" s="18"/>
      <c r="W20" s="18"/>
      <c r="X20" s="18"/>
      <c r="Y20" s="18"/>
      <c r="Z20" s="18"/>
      <c r="AA20" s="18"/>
      <c r="AB20" s="31"/>
      <c r="AC20" s="32"/>
      <c r="AD20" s="4"/>
      <c r="AE20" s="18"/>
      <c r="AF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</row>
    <row r="21" spans="1:110" customFormat="1" ht="22.5" customHeight="1" x14ac:dyDescent="0.15">
      <c r="A21" s="224" t="s">
        <v>988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225"/>
      <c r="O21" s="18"/>
      <c r="P21" s="18"/>
      <c r="Q21" s="18"/>
      <c r="R21" s="4"/>
      <c r="S21" s="19"/>
      <c r="T21" s="18"/>
      <c r="U21" s="18"/>
      <c r="V21" s="18"/>
      <c r="W21" s="18"/>
      <c r="X21" s="18"/>
      <c r="Y21" s="18"/>
      <c r="Z21" s="18"/>
      <c r="AA21" s="18"/>
      <c r="AB21" s="31"/>
      <c r="AC21" s="32"/>
      <c r="AD21" s="4"/>
      <c r="AE21" s="18"/>
      <c r="AF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</row>
    <row r="22" spans="1:110" customFormat="1" ht="7.5" customHeight="1" x14ac:dyDescent="0.15">
      <c r="A22" s="94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95"/>
      <c r="O22" s="18"/>
      <c r="P22" s="18"/>
      <c r="Q22" s="18"/>
      <c r="R22" s="4"/>
      <c r="S22" s="19"/>
      <c r="T22" s="18"/>
      <c r="U22" s="18"/>
      <c r="V22" s="18"/>
      <c r="W22" s="18"/>
      <c r="X22" s="18"/>
      <c r="Y22" s="18"/>
      <c r="Z22" s="18"/>
      <c r="AA22" s="18"/>
      <c r="AB22" s="31"/>
      <c r="AC22" s="32"/>
      <c r="AD22" s="4"/>
      <c r="AE22" s="18"/>
      <c r="AF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</row>
    <row r="23" spans="1:110" customFormat="1" x14ac:dyDescent="0.15">
      <c r="A23" s="96"/>
      <c r="B23" s="97"/>
      <c r="C23" s="98" t="s">
        <v>15</v>
      </c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9"/>
      <c r="O23" s="18"/>
      <c r="P23" s="18"/>
      <c r="Q23" s="18"/>
      <c r="R23" s="4"/>
      <c r="S23" s="19"/>
      <c r="T23" s="18"/>
      <c r="U23" s="18"/>
      <c r="V23" s="18"/>
      <c r="W23" s="18"/>
      <c r="X23" s="18"/>
      <c r="Y23" s="18"/>
      <c r="Z23" s="18"/>
      <c r="AA23" s="18"/>
      <c r="AB23" s="31"/>
      <c r="AC23" s="32"/>
      <c r="AD23" s="4"/>
      <c r="AE23" s="18"/>
      <c r="AF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</row>
    <row r="24" spans="1:110" customFormat="1" x14ac:dyDescent="0.15">
      <c r="A24" s="94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95"/>
      <c r="O24" s="18"/>
      <c r="P24" s="18"/>
      <c r="Q24" s="18"/>
      <c r="R24" s="4"/>
      <c r="S24" s="19"/>
      <c r="T24" s="18"/>
      <c r="U24" s="18"/>
      <c r="V24" s="18"/>
      <c r="W24" s="18"/>
      <c r="X24" s="18"/>
      <c r="Y24" s="18"/>
      <c r="Z24" s="18"/>
      <c r="AA24" s="18"/>
      <c r="AB24" s="31"/>
      <c r="AC24" s="32"/>
      <c r="AD24" s="4"/>
      <c r="AE24" s="18"/>
      <c r="AF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</row>
    <row r="25" spans="1:110" customFormat="1" x14ac:dyDescent="0.15">
      <c r="A25" s="94"/>
      <c r="B25" s="60"/>
      <c r="C25" s="248" t="str">
        <f>'申込書（個人種目）'!$C$38</f>
        <v>２０２６年０５月　　日</v>
      </c>
      <c r="D25" s="248"/>
      <c r="E25" s="248"/>
      <c r="F25" s="60"/>
      <c r="G25" s="60"/>
      <c r="H25" s="60"/>
      <c r="I25" s="60"/>
      <c r="J25" s="60"/>
      <c r="L25" s="100"/>
      <c r="M25" s="60"/>
      <c r="N25" s="95"/>
      <c r="O25" s="18"/>
      <c r="P25" s="18"/>
      <c r="Q25" s="18"/>
      <c r="R25" s="4"/>
      <c r="S25" s="19"/>
      <c r="T25" s="18"/>
      <c r="U25" s="18"/>
      <c r="V25" s="18"/>
      <c r="W25" s="18"/>
      <c r="X25" s="18"/>
      <c r="Y25" s="18"/>
      <c r="Z25" s="18"/>
      <c r="AA25" s="18"/>
      <c r="AB25" s="31"/>
      <c r="AC25" s="32"/>
      <c r="AD25" s="4"/>
      <c r="AE25" s="18"/>
      <c r="AF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</row>
    <row r="26" spans="1:110" customFormat="1" ht="22.5" customHeight="1" x14ac:dyDescent="0.15">
      <c r="A26" s="94"/>
      <c r="B26" s="60"/>
      <c r="C26" s="101"/>
      <c r="D26" s="101"/>
      <c r="E26" s="102"/>
      <c r="F26" s="60"/>
      <c r="G26" s="182">
        <f>'申込書（個人種目）'!F39</f>
        <v>0</v>
      </c>
      <c r="H26" s="182"/>
      <c r="I26" s="182"/>
      <c r="J26" s="182"/>
      <c r="K26" s="182"/>
      <c r="L26" s="109" t="str">
        <f>'申込書（個人種目）'!H39</f>
        <v>高等学校</v>
      </c>
      <c r="M26" s="60"/>
      <c r="N26" s="95"/>
      <c r="O26" s="18"/>
      <c r="P26" s="18"/>
      <c r="Q26" s="18"/>
      <c r="R26" s="4"/>
      <c r="S26" s="19"/>
      <c r="T26" s="18"/>
      <c r="U26" s="18"/>
      <c r="V26" s="18"/>
      <c r="W26" s="18"/>
      <c r="X26" s="18"/>
      <c r="Y26" s="18"/>
      <c r="Z26" s="18"/>
      <c r="AA26" s="18"/>
      <c r="AB26" s="31"/>
      <c r="AC26" s="32"/>
      <c r="AD26" s="4"/>
      <c r="AE26" s="18"/>
      <c r="AF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</row>
    <row r="27" spans="1:110" customFormat="1" ht="22.5" customHeight="1" x14ac:dyDescent="0.15">
      <c r="A27" s="103"/>
      <c r="B27" s="104"/>
      <c r="C27" s="105"/>
      <c r="D27" s="105"/>
      <c r="E27" s="106"/>
      <c r="F27" s="106"/>
      <c r="G27" s="110"/>
      <c r="H27" s="105"/>
      <c r="I27" s="105"/>
      <c r="J27" s="105" t="s">
        <v>1002</v>
      </c>
      <c r="K27" s="232">
        <f>'申込書（個人種目）'!H40</f>
        <v>0</v>
      </c>
      <c r="L27" s="232"/>
      <c r="M27" s="107" t="s">
        <v>1001</v>
      </c>
      <c r="N27" s="108"/>
      <c r="O27" s="18"/>
      <c r="P27" s="18"/>
      <c r="Q27" s="18"/>
      <c r="R27" s="4"/>
      <c r="S27" s="19"/>
      <c r="T27" s="18"/>
      <c r="U27" s="18"/>
      <c r="V27" s="18"/>
      <c r="W27" s="18"/>
      <c r="X27" s="18"/>
      <c r="Y27" s="18"/>
      <c r="Z27" s="18"/>
      <c r="AA27" s="18"/>
      <c r="AB27" s="31"/>
      <c r="AC27" s="32"/>
      <c r="AD27" s="4"/>
      <c r="AE27" s="18"/>
      <c r="AF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</row>
    <row r="28" spans="1:110" customFormat="1" ht="32.25" customHeight="1" x14ac:dyDescent="0.15">
      <c r="A28" s="205" t="str">
        <f>$A$1</f>
        <v>春季置賜スプリント記録会　参加申込書（リレー種目）</v>
      </c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18"/>
      <c r="P28" s="18"/>
      <c r="Q28" s="18"/>
      <c r="R28" s="4"/>
      <c r="S28" s="19"/>
      <c r="T28" s="18"/>
      <c r="U28" s="18"/>
      <c r="V28" s="18"/>
      <c r="W28" s="18"/>
      <c r="X28" s="18"/>
      <c r="Y28" s="18"/>
      <c r="Z28" s="18"/>
      <c r="AA28" s="18"/>
      <c r="AB28" s="31"/>
      <c r="AC28" s="32"/>
      <c r="AD28" s="4"/>
      <c r="AE28" s="18"/>
      <c r="AF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</row>
    <row r="29" spans="1:110" customFormat="1" ht="7.5" customHeight="1" x14ac:dyDescent="0.1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18"/>
      <c r="P29" s="18"/>
      <c r="Q29" s="18"/>
      <c r="R29" s="4"/>
      <c r="S29" s="19"/>
      <c r="T29" s="18"/>
      <c r="U29" s="18"/>
      <c r="V29" s="18"/>
      <c r="W29" s="18"/>
      <c r="X29" s="18"/>
      <c r="Y29" s="18"/>
      <c r="Z29" s="18"/>
      <c r="AA29" s="18"/>
      <c r="AB29" s="31"/>
      <c r="AC29" s="32"/>
      <c r="AD29" s="4"/>
      <c r="AE29" s="18"/>
      <c r="AF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</row>
    <row r="30" spans="1:110" customFormat="1" ht="22.5" customHeight="1" x14ac:dyDescent="0.15">
      <c r="A30" s="134" t="s">
        <v>0</v>
      </c>
      <c r="B30" s="135"/>
      <c r="C30" s="245">
        <f>$C$3</f>
        <v>0</v>
      </c>
      <c r="D30" s="246"/>
      <c r="E30" s="246"/>
      <c r="F30" s="246"/>
      <c r="G30" s="246"/>
      <c r="H30" s="246"/>
      <c r="I30" s="246"/>
      <c r="J30" s="246"/>
      <c r="K30" s="118" t="s">
        <v>999</v>
      </c>
      <c r="L30" s="237">
        <f>$L$3</f>
        <v>0</v>
      </c>
      <c r="M30" s="237"/>
      <c r="N30" s="238"/>
      <c r="O30" s="18"/>
      <c r="P30" s="18"/>
      <c r="Q30" s="18"/>
      <c r="R30" s="4"/>
      <c r="S30" s="19"/>
      <c r="T30" s="18"/>
      <c r="U30" s="18"/>
      <c r="V30" s="18"/>
      <c r="W30" s="18"/>
      <c r="X30" s="18"/>
      <c r="AD30" s="4"/>
      <c r="AE30" s="18"/>
      <c r="AF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</row>
    <row r="31" spans="1:110" customFormat="1" ht="22.5" customHeight="1" x14ac:dyDescent="0.15">
      <c r="A31" s="157" t="s">
        <v>13</v>
      </c>
      <c r="B31" s="158"/>
      <c r="C31" s="230">
        <f>$C$4</f>
        <v>0</v>
      </c>
      <c r="D31" s="231"/>
      <c r="E31" s="231"/>
      <c r="F31" s="231"/>
      <c r="G31" s="231"/>
      <c r="H31" s="231"/>
      <c r="I31" s="231"/>
      <c r="J31" s="231"/>
      <c r="K31" s="119" t="s">
        <v>1000</v>
      </c>
      <c r="L31" s="231">
        <f>$L$4</f>
        <v>0</v>
      </c>
      <c r="M31" s="231"/>
      <c r="N31" s="233"/>
      <c r="O31" s="18"/>
      <c r="P31" s="18"/>
      <c r="Q31" s="18"/>
      <c r="R31" s="4"/>
      <c r="S31" s="19"/>
      <c r="T31" s="18"/>
      <c r="U31" s="18"/>
      <c r="V31" s="18"/>
      <c r="W31" s="18"/>
      <c r="X31" s="18"/>
      <c r="AD31" s="4"/>
      <c r="AE31" s="18"/>
      <c r="AF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</row>
    <row r="32" spans="1:110" customFormat="1" ht="17.25" customHeight="1" x14ac:dyDescent="0.15">
      <c r="A32" s="170"/>
      <c r="B32" s="166" t="s">
        <v>989</v>
      </c>
      <c r="C32" s="167"/>
      <c r="D32" s="146" t="s">
        <v>990</v>
      </c>
      <c r="E32" s="166" t="s">
        <v>9</v>
      </c>
      <c r="F32" s="215"/>
      <c r="G32" s="215"/>
      <c r="H32" s="215"/>
      <c r="I32" s="167"/>
      <c r="J32" s="166" t="s">
        <v>996</v>
      </c>
      <c r="K32" s="215"/>
      <c r="L32" s="215"/>
      <c r="M32" s="215"/>
      <c r="N32" s="247"/>
      <c r="O32" s="18"/>
      <c r="P32" s="18"/>
      <c r="Q32" s="18"/>
      <c r="R32" s="4"/>
      <c r="S32" s="19"/>
      <c r="T32" s="18"/>
      <c r="U32" s="18"/>
      <c r="V32" s="18"/>
      <c r="W32" s="18"/>
      <c r="X32" s="18"/>
      <c r="Y32" s="18"/>
      <c r="Z32" s="18"/>
      <c r="AA32" s="18"/>
      <c r="AB32" s="32"/>
      <c r="AC32" s="32"/>
      <c r="AD32" s="4"/>
      <c r="AE32" s="18"/>
      <c r="AF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</row>
    <row r="33" spans="1:110" customFormat="1" ht="17.25" customHeight="1" thickBot="1" x14ac:dyDescent="0.2">
      <c r="A33" s="171"/>
      <c r="B33" s="168"/>
      <c r="C33" s="169"/>
      <c r="D33" s="147"/>
      <c r="E33" s="168"/>
      <c r="F33" s="216"/>
      <c r="G33" s="216"/>
      <c r="H33" s="216"/>
      <c r="I33" s="169"/>
      <c r="J33" s="131" t="s">
        <v>1</v>
      </c>
      <c r="K33" s="131" t="s">
        <v>997</v>
      </c>
      <c r="L33" s="131" t="s">
        <v>998</v>
      </c>
      <c r="M33" s="131" t="s">
        <v>3</v>
      </c>
      <c r="N33" s="132" t="s">
        <v>1384</v>
      </c>
      <c r="O33" s="18"/>
      <c r="P33" s="18"/>
      <c r="Q33" s="18"/>
      <c r="R33" s="4" t="s">
        <v>1394</v>
      </c>
      <c r="S33" s="17" t="s">
        <v>423</v>
      </c>
      <c r="T33" s="16" t="s">
        <v>788</v>
      </c>
      <c r="U33" s="16" t="s">
        <v>768</v>
      </c>
      <c r="V33" s="16" t="s">
        <v>769</v>
      </c>
      <c r="W33" s="16" t="s">
        <v>19</v>
      </c>
      <c r="X33" s="16" t="s">
        <v>20</v>
      </c>
      <c r="Y33" s="16" t="s">
        <v>21</v>
      </c>
      <c r="Z33" s="16" t="s">
        <v>22</v>
      </c>
      <c r="AA33" s="16" t="s">
        <v>23</v>
      </c>
      <c r="AB33" s="33" t="s">
        <v>417</v>
      </c>
      <c r="AC33" s="33" t="s">
        <v>24</v>
      </c>
      <c r="AD33" s="4" t="s">
        <v>1393</v>
      </c>
      <c r="AE33" s="16" t="s">
        <v>422</v>
      </c>
      <c r="AF33" s="16" t="s">
        <v>1007</v>
      </c>
      <c r="AG33" t="s">
        <v>839</v>
      </c>
      <c r="AI33" t="s">
        <v>1009</v>
      </c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</row>
    <row r="34" spans="1:110" customFormat="1" ht="22.5" customHeight="1" thickTop="1" x14ac:dyDescent="0.15">
      <c r="A34" s="226">
        <v>3</v>
      </c>
      <c r="B34" s="227"/>
      <c r="C34" s="228"/>
      <c r="D34" s="229"/>
      <c r="E34" s="234"/>
      <c r="F34" s="235"/>
      <c r="G34" s="235"/>
      <c r="H34" s="235"/>
      <c r="I34" s="236"/>
      <c r="J34" s="27"/>
      <c r="K34" s="27"/>
      <c r="L34" s="27"/>
      <c r="M34" s="27"/>
      <c r="N34" s="28"/>
      <c r="O34" s="18" t="str">
        <f>IF(K34="","",(COUNTIF('申込書（個人種目）'!$C$7:$C$31,K34)+COUNTIF('申込書（個人種目）'!$C$47:$C$71,K34)+COUNTIF('申込書（個人種目）'!$C$87:$C$111,K34)+COUNTIF('申込書（個人種目）'!$C$127:$C$151,K34)))</f>
        <v/>
      </c>
      <c r="P34" s="18"/>
      <c r="Q34" s="18"/>
      <c r="R34" s="4" t="str">
        <f t="shared" si="3"/>
        <v/>
      </c>
      <c r="S34" s="21" t="str">
        <f t="shared" ref="S34:S39" si="12">IF(ISBLANK(J34),"",$B$34)</f>
        <v/>
      </c>
      <c r="T34" s="3" t="str">
        <f>IF($S34="","",VLOOKUP($S34,'(種目・作業用)'!$A$2:$D$11,2,FALSE))</f>
        <v/>
      </c>
      <c r="U34" s="3" t="str">
        <f>IF($S34="","",VLOOKUP($S34,'(種目・作業用)'!$A$2:$D$11,3,FALSE))</f>
        <v/>
      </c>
      <c r="V34" s="3" t="str">
        <f>IF($S34="","",VLOOKUP($S34,'(種目・作業用)'!$A$2:$D$11,4,FALSE))</f>
        <v/>
      </c>
      <c r="W34" s="22" t="str">
        <f>IF(E34="","",E34)</f>
        <v/>
      </c>
      <c r="X34" s="4" t="str">
        <f t="shared" si="4"/>
        <v/>
      </c>
      <c r="Y34" s="4" t="str">
        <f t="shared" si="1"/>
        <v/>
      </c>
      <c r="Z34" s="4" t="str">
        <f t="shared" si="5"/>
        <v/>
      </c>
      <c r="AA34" s="4" t="str">
        <f t="shared" si="2"/>
        <v/>
      </c>
      <c r="AB34" s="29" t="str">
        <f t="shared" si="6"/>
        <v/>
      </c>
      <c r="AC34" s="30" t="str">
        <f t="shared" si="7"/>
        <v/>
      </c>
      <c r="AD34" s="4" t="str">
        <f>IF(ISBLANK(J34),"",IF(N34="男",1,2))</f>
        <v/>
      </c>
      <c r="AE34" s="4"/>
      <c r="AF34" s="4" t="str">
        <f t="shared" si="9"/>
        <v/>
      </c>
      <c r="AG34" s="64" t="e">
        <f>VLOOKUP('申込書（個人種目）'!$AN$4,'申込書（個人種目）'!$B$202:$D$548,2,FALSE)</f>
        <v>#N/A</v>
      </c>
      <c r="AI34" s="14" t="str">
        <f t="shared" si="10"/>
        <v>　</v>
      </c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</row>
    <row r="35" spans="1:110" customFormat="1" ht="22.5" customHeight="1" x14ac:dyDescent="0.15">
      <c r="A35" s="210"/>
      <c r="B35" s="219"/>
      <c r="C35" s="220"/>
      <c r="D35" s="213"/>
      <c r="E35" s="234"/>
      <c r="F35" s="235"/>
      <c r="G35" s="235"/>
      <c r="H35" s="235"/>
      <c r="I35" s="236"/>
      <c r="J35" s="12"/>
      <c r="K35" s="12"/>
      <c r="L35" s="12"/>
      <c r="M35" s="12"/>
      <c r="N35" s="13"/>
      <c r="O35" s="18" t="str">
        <f>IF(K35="","",(COUNTIF('申込書（個人種目）'!$C$7:$C$31,K35)+COUNTIF('申込書（個人種目）'!$C$47:$C$71,K35)+COUNTIF('申込書（個人種目）'!$C$87:$C$111,K35)+COUNTIF('申込書（個人種目）'!$C$127:$C$151,K35)))</f>
        <v/>
      </c>
      <c r="P35" s="18"/>
      <c r="Q35" s="18"/>
      <c r="R35" s="4" t="str">
        <f t="shared" si="3"/>
        <v/>
      </c>
      <c r="S35" s="21" t="str">
        <f t="shared" si="12"/>
        <v/>
      </c>
      <c r="T35" s="3" t="str">
        <f>IF($S35="","",VLOOKUP($S35,'(種目・作業用)'!$A$2:$D$11,2,FALSE))</f>
        <v/>
      </c>
      <c r="U35" s="3" t="str">
        <f>IF($S35="","",VLOOKUP($S35,'(種目・作業用)'!$A$2:$D$11,3,FALSE))</f>
        <v/>
      </c>
      <c r="V35" s="3" t="str">
        <f>IF($S35="","",VLOOKUP($S35,'(種目・作業用)'!$A$2:$D$11,4,FALSE))</f>
        <v/>
      </c>
      <c r="W35" s="22"/>
      <c r="X35" s="4" t="str">
        <f t="shared" si="4"/>
        <v/>
      </c>
      <c r="Y35" s="4" t="str">
        <f t="shared" si="1"/>
        <v/>
      </c>
      <c r="Z35" s="4" t="str">
        <f t="shared" si="5"/>
        <v/>
      </c>
      <c r="AA35" s="4" t="str">
        <f t="shared" si="2"/>
        <v/>
      </c>
      <c r="AB35" s="29" t="str">
        <f t="shared" si="6"/>
        <v/>
      </c>
      <c r="AC35" s="30" t="str">
        <f t="shared" si="7"/>
        <v/>
      </c>
      <c r="AD35" s="4" t="str">
        <f t="shared" ref="AD35:AD45" si="13">IF(ISBLANK(J35),"",IF(N35="男",1,2))</f>
        <v/>
      </c>
      <c r="AE35" s="4"/>
      <c r="AF35" s="4" t="str">
        <f t="shared" si="9"/>
        <v/>
      </c>
      <c r="AG35" s="64" t="e">
        <f>VLOOKUP('申込書（個人種目）'!$AN$4,'申込書（個人種目）'!$B$202:$D$548,2,FALSE)</f>
        <v>#N/A</v>
      </c>
      <c r="AI35" s="14" t="str">
        <f t="shared" si="10"/>
        <v>　</v>
      </c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</row>
    <row r="36" spans="1:110" customFormat="1" ht="22.5" customHeight="1" x14ac:dyDescent="0.15">
      <c r="A36" s="210"/>
      <c r="B36" s="219"/>
      <c r="C36" s="220"/>
      <c r="D36" s="213"/>
      <c r="E36" s="234"/>
      <c r="F36" s="235"/>
      <c r="G36" s="235"/>
      <c r="H36" s="235"/>
      <c r="I36" s="236"/>
      <c r="J36" s="12"/>
      <c r="K36" s="12"/>
      <c r="L36" s="12"/>
      <c r="M36" s="12"/>
      <c r="N36" s="13"/>
      <c r="O36" s="18" t="str">
        <f>IF(K36="","",(COUNTIF('申込書（個人種目）'!$C$7:$C$31,K36)+COUNTIF('申込書（個人種目）'!$C$47:$C$71,K36)+COUNTIF('申込書（個人種目）'!$C$87:$C$111,K36)+COUNTIF('申込書（個人種目）'!$C$127:$C$151,K36)))</f>
        <v/>
      </c>
      <c r="P36" s="18"/>
      <c r="Q36" s="18"/>
      <c r="R36" s="4" t="str">
        <f t="shared" si="3"/>
        <v/>
      </c>
      <c r="S36" s="21" t="str">
        <f t="shared" si="12"/>
        <v/>
      </c>
      <c r="T36" s="3" t="str">
        <f>IF($S36="","",VLOOKUP($S36,'(種目・作業用)'!$A$2:$D$11,2,FALSE))</f>
        <v/>
      </c>
      <c r="U36" s="3" t="str">
        <f>IF($S36="","",VLOOKUP($S36,'(種目・作業用)'!$A$2:$D$11,3,FALSE))</f>
        <v/>
      </c>
      <c r="V36" s="3" t="str">
        <f>IF($S36="","",VLOOKUP($S36,'(種目・作業用)'!$A$2:$D$11,4,FALSE))</f>
        <v/>
      </c>
      <c r="W36" s="22"/>
      <c r="X36" s="4" t="str">
        <f t="shared" si="4"/>
        <v/>
      </c>
      <c r="Y36" s="4" t="str">
        <f t="shared" si="1"/>
        <v/>
      </c>
      <c r="Z36" s="4" t="str">
        <f t="shared" si="5"/>
        <v/>
      </c>
      <c r="AA36" s="4" t="str">
        <f t="shared" si="2"/>
        <v/>
      </c>
      <c r="AB36" s="29" t="str">
        <f t="shared" si="6"/>
        <v/>
      </c>
      <c r="AC36" s="30" t="str">
        <f t="shared" si="7"/>
        <v/>
      </c>
      <c r="AD36" s="4" t="str">
        <f t="shared" si="13"/>
        <v/>
      </c>
      <c r="AE36" s="4"/>
      <c r="AF36" s="4" t="str">
        <f t="shared" si="9"/>
        <v/>
      </c>
      <c r="AG36" s="64" t="e">
        <f>VLOOKUP('申込書（個人種目）'!$AN$4,'申込書（個人種目）'!$B$202:$D$548,2,FALSE)</f>
        <v>#N/A</v>
      </c>
      <c r="AI36" s="14" t="str">
        <f t="shared" si="10"/>
        <v>　</v>
      </c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</row>
    <row r="37" spans="1:110" customFormat="1" ht="22.5" customHeight="1" x14ac:dyDescent="0.15">
      <c r="A37" s="210"/>
      <c r="B37" s="219"/>
      <c r="C37" s="220"/>
      <c r="D37" s="213"/>
      <c r="E37" s="234"/>
      <c r="F37" s="235"/>
      <c r="G37" s="235"/>
      <c r="H37" s="235"/>
      <c r="I37" s="236"/>
      <c r="J37" s="12"/>
      <c r="K37" s="12"/>
      <c r="L37" s="12"/>
      <c r="M37" s="12"/>
      <c r="N37" s="13"/>
      <c r="O37" s="18" t="str">
        <f>IF(K37="","",(COUNTIF('申込書（個人種目）'!$C$7:$C$31,K37)+COUNTIF('申込書（個人種目）'!$C$47:$C$71,K37)+COUNTIF('申込書（個人種目）'!$C$87:$C$111,K37)+COUNTIF('申込書（個人種目）'!$C$127:$C$151,K37)))</f>
        <v/>
      </c>
      <c r="P37" s="18"/>
      <c r="Q37" s="18"/>
      <c r="R37" s="4" t="str">
        <f t="shared" si="3"/>
        <v/>
      </c>
      <c r="S37" s="21" t="str">
        <f t="shared" si="12"/>
        <v/>
      </c>
      <c r="T37" s="3" t="str">
        <f>IF($S37="","",VLOOKUP($S37,'(種目・作業用)'!$A$2:$D$11,2,FALSE))</f>
        <v/>
      </c>
      <c r="U37" s="3" t="str">
        <f>IF($S37="","",VLOOKUP($S37,'(種目・作業用)'!$A$2:$D$11,3,FALSE))</f>
        <v/>
      </c>
      <c r="V37" s="3" t="str">
        <f>IF($S37="","",VLOOKUP($S37,'(種目・作業用)'!$A$2:$D$11,4,FALSE))</f>
        <v/>
      </c>
      <c r="W37" s="22"/>
      <c r="X37" s="4" t="str">
        <f t="shared" si="4"/>
        <v/>
      </c>
      <c r="Y37" s="4" t="str">
        <f t="shared" si="1"/>
        <v/>
      </c>
      <c r="Z37" s="4" t="str">
        <f t="shared" si="5"/>
        <v/>
      </c>
      <c r="AA37" s="4" t="str">
        <f t="shared" si="2"/>
        <v/>
      </c>
      <c r="AB37" s="29" t="str">
        <f t="shared" si="6"/>
        <v/>
      </c>
      <c r="AC37" s="30" t="str">
        <f t="shared" si="7"/>
        <v/>
      </c>
      <c r="AD37" s="4" t="str">
        <f t="shared" si="13"/>
        <v/>
      </c>
      <c r="AE37" s="4"/>
      <c r="AF37" s="4" t="str">
        <f t="shared" si="9"/>
        <v/>
      </c>
      <c r="AG37" s="64" t="e">
        <f>VLOOKUP('申込書（個人種目）'!$AN$4,'申込書（個人種目）'!$B$202:$D$548,2,FALSE)</f>
        <v>#N/A</v>
      </c>
      <c r="AI37" s="14" t="str">
        <f t="shared" si="10"/>
        <v>　</v>
      </c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</row>
    <row r="38" spans="1:110" customFormat="1" ht="22.5" customHeight="1" x14ac:dyDescent="0.15">
      <c r="A38" s="210"/>
      <c r="B38" s="219"/>
      <c r="C38" s="220"/>
      <c r="D38" s="213"/>
      <c r="E38" s="234"/>
      <c r="F38" s="235"/>
      <c r="G38" s="235"/>
      <c r="H38" s="235"/>
      <c r="I38" s="236"/>
      <c r="J38" s="12"/>
      <c r="K38" s="12"/>
      <c r="L38" s="12"/>
      <c r="M38" s="12"/>
      <c r="N38" s="13"/>
      <c r="O38" s="18" t="str">
        <f>IF(K38="","",(COUNTIF('申込書（個人種目）'!$C$7:$C$31,K38)+COUNTIF('申込書（個人種目）'!$C$47:$C$71,K38)+COUNTIF('申込書（個人種目）'!$C$87:$C$111,K38)+COUNTIF('申込書（個人種目）'!$C$127:$C$151,K38)))</f>
        <v/>
      </c>
      <c r="P38" s="18"/>
      <c r="Q38" s="18"/>
      <c r="R38" s="4" t="str">
        <f t="shared" si="3"/>
        <v/>
      </c>
      <c r="S38" s="21" t="str">
        <f t="shared" si="12"/>
        <v/>
      </c>
      <c r="T38" s="3" t="str">
        <f>IF($S38="","",VLOOKUP($S38,'(種目・作業用)'!$A$2:$D$11,2,FALSE))</f>
        <v/>
      </c>
      <c r="U38" s="3" t="str">
        <f>IF($S38="","",VLOOKUP($S38,'(種目・作業用)'!$A$2:$D$11,3,FALSE))</f>
        <v/>
      </c>
      <c r="V38" s="3" t="str">
        <f>IF($S38="","",VLOOKUP($S38,'(種目・作業用)'!$A$2:$D$11,4,FALSE))</f>
        <v/>
      </c>
      <c r="W38" s="22"/>
      <c r="X38" s="4" t="str">
        <f t="shared" si="4"/>
        <v/>
      </c>
      <c r="Y38" s="4" t="str">
        <f t="shared" si="1"/>
        <v/>
      </c>
      <c r="Z38" s="4" t="str">
        <f t="shared" si="5"/>
        <v/>
      </c>
      <c r="AA38" s="4" t="str">
        <f t="shared" si="2"/>
        <v/>
      </c>
      <c r="AB38" s="29" t="str">
        <f t="shared" si="6"/>
        <v/>
      </c>
      <c r="AC38" s="30" t="str">
        <f t="shared" si="7"/>
        <v/>
      </c>
      <c r="AD38" s="4" t="str">
        <f t="shared" si="13"/>
        <v/>
      </c>
      <c r="AE38" s="4"/>
      <c r="AF38" s="4" t="str">
        <f t="shared" si="9"/>
        <v/>
      </c>
      <c r="AG38" s="64" t="e">
        <f>VLOOKUP('申込書（個人種目）'!$AN$4,'申込書（個人種目）'!$B$202:$D$548,2,FALSE)</f>
        <v>#N/A</v>
      </c>
      <c r="AI38" s="14" t="str">
        <f t="shared" si="10"/>
        <v>　</v>
      </c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</row>
    <row r="39" spans="1:110" customFormat="1" ht="22.5" customHeight="1" x14ac:dyDescent="0.15">
      <c r="A39" s="211"/>
      <c r="B39" s="221"/>
      <c r="C39" s="222"/>
      <c r="D39" s="214"/>
      <c r="E39" s="234"/>
      <c r="F39" s="235"/>
      <c r="G39" s="235"/>
      <c r="H39" s="235"/>
      <c r="I39" s="236"/>
      <c r="J39" s="25"/>
      <c r="K39" s="25"/>
      <c r="L39" s="25"/>
      <c r="M39" s="25"/>
      <c r="N39" s="26"/>
      <c r="O39" s="18" t="str">
        <f>IF(K39="","",(COUNTIF('申込書（個人種目）'!$C$7:$C$31,K39)+COUNTIF('申込書（個人種目）'!$C$47:$C$71,K39)+COUNTIF('申込書（個人種目）'!$C$87:$C$111,K39)+COUNTIF('申込書（個人種目）'!$C$127:$C$151,K39)))</f>
        <v/>
      </c>
      <c r="P39" s="18"/>
      <c r="Q39" s="18"/>
      <c r="R39" s="4" t="str">
        <f t="shared" si="3"/>
        <v/>
      </c>
      <c r="S39" s="21" t="str">
        <f t="shared" si="12"/>
        <v/>
      </c>
      <c r="T39" s="3" t="str">
        <f>IF($S39="","",VLOOKUP($S39,'(種目・作業用)'!$A$2:$D$11,2,FALSE))</f>
        <v/>
      </c>
      <c r="U39" s="3" t="str">
        <f>IF($S39="","",VLOOKUP($S39,'(種目・作業用)'!$A$2:$D$11,3,FALSE))</f>
        <v/>
      </c>
      <c r="V39" s="3" t="str">
        <f>IF($S39="","",VLOOKUP($S39,'(種目・作業用)'!$A$2:$D$11,4,FALSE))</f>
        <v/>
      </c>
      <c r="W39" s="22"/>
      <c r="X39" s="4" t="str">
        <f t="shared" si="4"/>
        <v/>
      </c>
      <c r="Y39" s="4" t="str">
        <f t="shared" si="1"/>
        <v/>
      </c>
      <c r="Z39" s="4" t="str">
        <f t="shared" si="5"/>
        <v/>
      </c>
      <c r="AA39" s="4" t="str">
        <f t="shared" si="2"/>
        <v/>
      </c>
      <c r="AB39" s="29" t="str">
        <f t="shared" si="6"/>
        <v/>
      </c>
      <c r="AC39" s="30" t="str">
        <f t="shared" si="7"/>
        <v/>
      </c>
      <c r="AD39" s="4" t="str">
        <f t="shared" si="13"/>
        <v/>
      </c>
      <c r="AE39" s="4"/>
      <c r="AF39" s="4" t="str">
        <f t="shared" si="9"/>
        <v/>
      </c>
      <c r="AG39" s="64" t="e">
        <f>VLOOKUP('申込書（個人種目）'!$AN$4,'申込書（個人種目）'!$B$202:$D$548,2,FALSE)</f>
        <v>#N/A</v>
      </c>
      <c r="AI39" s="14" t="str">
        <f t="shared" si="10"/>
        <v>　</v>
      </c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</row>
    <row r="40" spans="1:110" customFormat="1" ht="22.5" customHeight="1" x14ac:dyDescent="0.15">
      <c r="A40" s="226">
        <v>4</v>
      </c>
      <c r="B40" s="227"/>
      <c r="C40" s="228"/>
      <c r="D40" s="229"/>
      <c r="E40" s="234"/>
      <c r="F40" s="235"/>
      <c r="G40" s="235"/>
      <c r="H40" s="235"/>
      <c r="I40" s="236"/>
      <c r="J40" s="27"/>
      <c r="K40" s="27"/>
      <c r="L40" s="27"/>
      <c r="M40" s="27"/>
      <c r="N40" s="11"/>
      <c r="O40" s="18" t="str">
        <f>IF(K40="","",(COUNTIF('申込書（個人種目）'!$C$7:$C$31,K40)+COUNTIF('申込書（個人種目）'!$C$47:$C$71,K40)+COUNTIF('申込書（個人種目）'!$C$87:$C$111,K40)+COUNTIF('申込書（個人種目）'!$C$127:$C$151,K40)))</f>
        <v/>
      </c>
      <c r="P40" s="18"/>
      <c r="Q40" s="18"/>
      <c r="R40" s="4" t="str">
        <f t="shared" si="3"/>
        <v/>
      </c>
      <c r="S40" s="21" t="str">
        <f t="shared" ref="S40:S45" si="14">IF(ISBLANK(J40),"",$B$40)</f>
        <v/>
      </c>
      <c r="T40" s="3" t="str">
        <f>IF($S40="","",VLOOKUP($S40,'(種目・作業用)'!$A$2:$D$11,2,FALSE))</f>
        <v/>
      </c>
      <c r="U40" s="3" t="str">
        <f>IF($S40="","",VLOOKUP($S40,'(種目・作業用)'!$A$2:$D$11,3,FALSE))</f>
        <v/>
      </c>
      <c r="V40" s="3" t="str">
        <f>IF($S40="","",VLOOKUP($S40,'(種目・作業用)'!$A$2:$D$11,4,FALSE))</f>
        <v/>
      </c>
      <c r="W40" s="22" t="str">
        <f>IF(E40="","",E40)</f>
        <v/>
      </c>
      <c r="X40" s="4" t="str">
        <f t="shared" si="4"/>
        <v/>
      </c>
      <c r="Y40" s="4" t="str">
        <f t="shared" si="1"/>
        <v/>
      </c>
      <c r="Z40" s="4" t="str">
        <f t="shared" si="5"/>
        <v/>
      </c>
      <c r="AA40" s="4" t="str">
        <f t="shared" si="2"/>
        <v/>
      </c>
      <c r="AB40" s="29" t="str">
        <f t="shared" si="6"/>
        <v/>
      </c>
      <c r="AC40" s="30" t="str">
        <f t="shared" si="7"/>
        <v/>
      </c>
      <c r="AD40" s="4" t="str">
        <f t="shared" si="13"/>
        <v/>
      </c>
      <c r="AE40" s="4"/>
      <c r="AF40" s="4" t="str">
        <f t="shared" si="9"/>
        <v/>
      </c>
      <c r="AG40" s="64" t="e">
        <f>VLOOKUP('申込書（個人種目）'!$AN$4,'申込書（個人種目）'!$B$202:$D$548,2,FALSE)</f>
        <v>#N/A</v>
      </c>
      <c r="AI40" s="14" t="str">
        <f t="shared" si="10"/>
        <v>　</v>
      </c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</row>
    <row r="41" spans="1:110" customFormat="1" ht="22.5" customHeight="1" x14ac:dyDescent="0.15">
      <c r="A41" s="210"/>
      <c r="B41" s="219"/>
      <c r="C41" s="220"/>
      <c r="D41" s="213"/>
      <c r="E41" s="234"/>
      <c r="F41" s="235"/>
      <c r="G41" s="235"/>
      <c r="H41" s="235"/>
      <c r="I41" s="236"/>
      <c r="J41" s="12"/>
      <c r="K41" s="12"/>
      <c r="L41" s="12"/>
      <c r="M41" s="12"/>
      <c r="N41" s="13"/>
      <c r="O41" s="18" t="str">
        <f>IF(K41="","",(COUNTIF('申込書（個人種目）'!$C$7:$C$31,K41)+COUNTIF('申込書（個人種目）'!$C$47:$C$71,K41)+COUNTIF('申込書（個人種目）'!$C$87:$C$111,K41)+COUNTIF('申込書（個人種目）'!$C$127:$C$151,K41)))</f>
        <v/>
      </c>
      <c r="P41" s="18"/>
      <c r="Q41" s="18"/>
      <c r="R41" s="4" t="str">
        <f t="shared" si="3"/>
        <v/>
      </c>
      <c r="S41" s="21" t="str">
        <f t="shared" si="14"/>
        <v/>
      </c>
      <c r="T41" s="3" t="str">
        <f>IF($S41="","",VLOOKUP($S41,'(種目・作業用)'!$A$2:$D$11,2,FALSE))</f>
        <v/>
      </c>
      <c r="U41" s="3" t="str">
        <f>IF($S41="","",VLOOKUP($S41,'(種目・作業用)'!$A$2:$D$11,3,FALSE))</f>
        <v/>
      </c>
      <c r="V41" s="3" t="str">
        <f>IF($S41="","",VLOOKUP($S41,'(種目・作業用)'!$A$2:$D$11,4,FALSE))</f>
        <v/>
      </c>
      <c r="W41" s="22"/>
      <c r="X41" s="4" t="str">
        <f t="shared" si="4"/>
        <v/>
      </c>
      <c r="Y41" s="4" t="str">
        <f t="shared" si="1"/>
        <v/>
      </c>
      <c r="Z41" s="4" t="str">
        <f t="shared" si="5"/>
        <v/>
      </c>
      <c r="AA41" s="4" t="str">
        <f t="shared" si="2"/>
        <v/>
      </c>
      <c r="AB41" s="29" t="str">
        <f t="shared" si="6"/>
        <v/>
      </c>
      <c r="AC41" s="30" t="str">
        <f t="shared" si="7"/>
        <v/>
      </c>
      <c r="AD41" s="4" t="str">
        <f t="shared" si="13"/>
        <v/>
      </c>
      <c r="AE41" s="4"/>
      <c r="AF41" s="4" t="str">
        <f t="shared" si="9"/>
        <v/>
      </c>
      <c r="AG41" s="64" t="e">
        <f>VLOOKUP('申込書（個人種目）'!$AN$4,'申込書（個人種目）'!$B$202:$D$548,2,FALSE)</f>
        <v>#N/A</v>
      </c>
      <c r="AI41" s="14" t="str">
        <f t="shared" si="10"/>
        <v>　</v>
      </c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</row>
    <row r="42" spans="1:110" customFormat="1" ht="22.5" customHeight="1" x14ac:dyDescent="0.15">
      <c r="A42" s="210"/>
      <c r="B42" s="219"/>
      <c r="C42" s="220"/>
      <c r="D42" s="213"/>
      <c r="E42" s="234"/>
      <c r="F42" s="235"/>
      <c r="G42" s="235"/>
      <c r="H42" s="235"/>
      <c r="I42" s="236"/>
      <c r="J42" s="12"/>
      <c r="K42" s="12"/>
      <c r="L42" s="12"/>
      <c r="M42" s="12"/>
      <c r="N42" s="13"/>
      <c r="O42" s="18" t="str">
        <f>IF(K42="","",(COUNTIF('申込書（個人種目）'!$C$7:$C$31,K42)+COUNTIF('申込書（個人種目）'!$C$47:$C$71,K42)+COUNTIF('申込書（個人種目）'!$C$87:$C$111,K42)+COUNTIF('申込書（個人種目）'!$C$127:$C$151,K42)))</f>
        <v/>
      </c>
      <c r="P42" s="18"/>
      <c r="Q42" s="18"/>
      <c r="R42" s="4" t="str">
        <f t="shared" si="3"/>
        <v/>
      </c>
      <c r="S42" s="21" t="str">
        <f t="shared" si="14"/>
        <v/>
      </c>
      <c r="T42" s="3" t="str">
        <f>IF($S42="","",VLOOKUP($S42,'(種目・作業用)'!$A$2:$D$11,2,FALSE))</f>
        <v/>
      </c>
      <c r="U42" s="3" t="str">
        <f>IF($S42="","",VLOOKUP($S42,'(種目・作業用)'!$A$2:$D$11,3,FALSE))</f>
        <v/>
      </c>
      <c r="V42" s="3" t="str">
        <f>IF($S42="","",VLOOKUP($S42,'(種目・作業用)'!$A$2:$D$11,4,FALSE))</f>
        <v/>
      </c>
      <c r="W42" s="22"/>
      <c r="X42" s="4" t="str">
        <f t="shared" si="4"/>
        <v/>
      </c>
      <c r="Y42" s="4" t="str">
        <f t="shared" si="1"/>
        <v/>
      </c>
      <c r="Z42" s="4" t="str">
        <f t="shared" si="5"/>
        <v/>
      </c>
      <c r="AA42" s="4" t="str">
        <f t="shared" si="2"/>
        <v/>
      </c>
      <c r="AB42" s="29" t="str">
        <f t="shared" si="6"/>
        <v/>
      </c>
      <c r="AC42" s="30" t="str">
        <f t="shared" si="7"/>
        <v/>
      </c>
      <c r="AD42" s="4" t="str">
        <f t="shared" si="13"/>
        <v/>
      </c>
      <c r="AE42" s="4"/>
      <c r="AF42" s="4" t="str">
        <f t="shared" si="9"/>
        <v/>
      </c>
      <c r="AG42" s="64" t="e">
        <f>VLOOKUP('申込書（個人種目）'!$AN$4,'申込書（個人種目）'!$B$202:$D$548,2,FALSE)</f>
        <v>#N/A</v>
      </c>
      <c r="AI42" s="14" t="str">
        <f t="shared" si="10"/>
        <v>　</v>
      </c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</row>
    <row r="43" spans="1:110" customFormat="1" ht="22.5" customHeight="1" x14ac:dyDescent="0.15">
      <c r="A43" s="210"/>
      <c r="B43" s="219"/>
      <c r="C43" s="220"/>
      <c r="D43" s="213"/>
      <c r="E43" s="234"/>
      <c r="F43" s="235"/>
      <c r="G43" s="235"/>
      <c r="H43" s="235"/>
      <c r="I43" s="236"/>
      <c r="J43" s="12"/>
      <c r="K43" s="12"/>
      <c r="L43" s="12"/>
      <c r="M43" s="12"/>
      <c r="N43" s="13"/>
      <c r="O43" s="18" t="str">
        <f>IF(K43="","",(COUNTIF('申込書（個人種目）'!$C$7:$C$31,K43)+COUNTIF('申込書（個人種目）'!$C$47:$C$71,K43)+COUNTIF('申込書（個人種目）'!$C$87:$C$111,K43)+COUNTIF('申込書（個人種目）'!$C$127:$C$151,K43)))</f>
        <v/>
      </c>
      <c r="P43" s="18"/>
      <c r="Q43" s="18"/>
      <c r="R43" s="4" t="str">
        <f t="shared" si="3"/>
        <v/>
      </c>
      <c r="S43" s="21" t="str">
        <f t="shared" si="14"/>
        <v/>
      </c>
      <c r="T43" s="3" t="str">
        <f>IF($S43="","",VLOOKUP($S43,'(種目・作業用)'!$A$2:$D$11,2,FALSE))</f>
        <v/>
      </c>
      <c r="U43" s="3" t="str">
        <f>IF($S43="","",VLOOKUP($S43,'(種目・作業用)'!$A$2:$D$11,3,FALSE))</f>
        <v/>
      </c>
      <c r="V43" s="3" t="str">
        <f>IF($S43="","",VLOOKUP($S43,'(種目・作業用)'!$A$2:$D$11,4,FALSE))</f>
        <v/>
      </c>
      <c r="W43" s="22"/>
      <c r="X43" s="4" t="str">
        <f t="shared" si="4"/>
        <v/>
      </c>
      <c r="Y43" s="4" t="str">
        <f t="shared" si="1"/>
        <v/>
      </c>
      <c r="Z43" s="4" t="str">
        <f t="shared" si="5"/>
        <v/>
      </c>
      <c r="AA43" s="4" t="str">
        <f t="shared" si="2"/>
        <v/>
      </c>
      <c r="AB43" s="29" t="str">
        <f t="shared" si="6"/>
        <v/>
      </c>
      <c r="AC43" s="30" t="str">
        <f t="shared" si="7"/>
        <v/>
      </c>
      <c r="AD43" s="4" t="str">
        <f t="shared" si="13"/>
        <v/>
      </c>
      <c r="AE43" s="4"/>
      <c r="AF43" s="4" t="str">
        <f t="shared" si="9"/>
        <v/>
      </c>
      <c r="AG43" s="64" t="e">
        <f>VLOOKUP('申込書（個人種目）'!$AN$4,'申込書（個人種目）'!$B$202:$D$548,2,FALSE)</f>
        <v>#N/A</v>
      </c>
      <c r="AI43" s="14" t="str">
        <f t="shared" si="10"/>
        <v>　</v>
      </c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</row>
    <row r="44" spans="1:110" customFormat="1" ht="22.5" customHeight="1" x14ac:dyDescent="0.15">
      <c r="A44" s="210"/>
      <c r="B44" s="219"/>
      <c r="C44" s="220"/>
      <c r="D44" s="213"/>
      <c r="E44" s="234"/>
      <c r="F44" s="235"/>
      <c r="G44" s="235"/>
      <c r="H44" s="235"/>
      <c r="I44" s="236"/>
      <c r="J44" s="12"/>
      <c r="K44" s="12"/>
      <c r="L44" s="12"/>
      <c r="M44" s="12"/>
      <c r="N44" s="13"/>
      <c r="O44" s="18" t="str">
        <f>IF(K44="","",(COUNTIF('申込書（個人種目）'!$C$7:$C$31,K44)+COUNTIF('申込書（個人種目）'!$C$47:$C$71,K44)+COUNTIF('申込書（個人種目）'!$C$87:$C$111,K44)+COUNTIF('申込書（個人種目）'!$C$127:$C$151,K44)))</f>
        <v/>
      </c>
      <c r="P44" s="18"/>
      <c r="Q44" s="18"/>
      <c r="R44" s="4" t="str">
        <f t="shared" si="3"/>
        <v/>
      </c>
      <c r="S44" s="21" t="str">
        <f t="shared" si="14"/>
        <v/>
      </c>
      <c r="T44" s="3" t="str">
        <f>IF($S44="","",VLOOKUP($S44,'(種目・作業用)'!$A$2:$D$11,2,FALSE))</f>
        <v/>
      </c>
      <c r="U44" s="3" t="str">
        <f>IF($S44="","",VLOOKUP($S44,'(種目・作業用)'!$A$2:$D$11,3,FALSE))</f>
        <v/>
      </c>
      <c r="V44" s="3" t="str">
        <f>IF($S44="","",VLOOKUP($S44,'(種目・作業用)'!$A$2:$D$11,4,FALSE))</f>
        <v/>
      </c>
      <c r="W44" s="22"/>
      <c r="X44" s="4" t="str">
        <f t="shared" si="4"/>
        <v/>
      </c>
      <c r="Y44" s="4" t="str">
        <f t="shared" si="1"/>
        <v/>
      </c>
      <c r="Z44" s="4" t="str">
        <f t="shared" si="5"/>
        <v/>
      </c>
      <c r="AA44" s="4" t="str">
        <f t="shared" si="2"/>
        <v/>
      </c>
      <c r="AB44" s="29" t="str">
        <f t="shared" si="6"/>
        <v/>
      </c>
      <c r="AC44" s="30" t="str">
        <f t="shared" si="7"/>
        <v/>
      </c>
      <c r="AD44" s="4" t="str">
        <f t="shared" si="13"/>
        <v/>
      </c>
      <c r="AE44" s="4"/>
      <c r="AF44" s="4" t="str">
        <f t="shared" si="9"/>
        <v/>
      </c>
      <c r="AG44" s="64" t="e">
        <f>VLOOKUP('申込書（個人種目）'!$AN$4,'申込書（個人種目）'!$B$202:$D$548,2,FALSE)</f>
        <v>#N/A</v>
      </c>
      <c r="AI44" s="14" t="str">
        <f t="shared" si="10"/>
        <v>　</v>
      </c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</row>
    <row r="45" spans="1:110" customFormat="1" ht="22.5" customHeight="1" x14ac:dyDescent="0.15">
      <c r="A45" s="211"/>
      <c r="B45" s="221"/>
      <c r="C45" s="222"/>
      <c r="D45" s="214"/>
      <c r="E45" s="234"/>
      <c r="F45" s="235"/>
      <c r="G45" s="235"/>
      <c r="H45" s="235"/>
      <c r="I45" s="236"/>
      <c r="J45" s="25"/>
      <c r="K45" s="25"/>
      <c r="L45" s="25"/>
      <c r="M45" s="25"/>
      <c r="N45" s="13"/>
      <c r="O45" s="18" t="str">
        <f>IF(K45="","",(COUNTIF('申込書（個人種目）'!$C$7:$C$31,K45)+COUNTIF('申込書（個人種目）'!$C$47:$C$71,K45)+COUNTIF('申込書（個人種目）'!$C$87:$C$111,K45)+COUNTIF('申込書（個人種目）'!$C$127:$C$151,K45)))</f>
        <v/>
      </c>
      <c r="P45" s="18"/>
      <c r="Q45" s="18"/>
      <c r="R45" s="4" t="str">
        <f t="shared" si="3"/>
        <v/>
      </c>
      <c r="S45" s="21" t="str">
        <f t="shared" si="14"/>
        <v/>
      </c>
      <c r="T45" s="3" t="str">
        <f>IF($S45="","",VLOOKUP($S45,'(種目・作業用)'!$A$2:$D$11,2,FALSE))</f>
        <v/>
      </c>
      <c r="U45" s="3" t="str">
        <f>IF($S45="","",VLOOKUP($S45,'(種目・作業用)'!$A$2:$D$11,3,FALSE))</f>
        <v/>
      </c>
      <c r="V45" s="3" t="str">
        <f>IF($S45="","",VLOOKUP($S45,'(種目・作業用)'!$A$2:$D$11,4,FALSE))</f>
        <v/>
      </c>
      <c r="W45" s="22"/>
      <c r="X45" s="4" t="str">
        <f t="shared" si="4"/>
        <v/>
      </c>
      <c r="Y45" s="4" t="str">
        <f t="shared" si="1"/>
        <v/>
      </c>
      <c r="Z45" s="4" t="str">
        <f t="shared" si="5"/>
        <v/>
      </c>
      <c r="AA45" s="4" t="str">
        <f t="shared" si="2"/>
        <v/>
      </c>
      <c r="AB45" s="29" t="str">
        <f t="shared" si="6"/>
        <v/>
      </c>
      <c r="AC45" s="30" t="str">
        <f t="shared" si="7"/>
        <v/>
      </c>
      <c r="AD45" s="4" t="str">
        <f t="shared" si="13"/>
        <v/>
      </c>
      <c r="AE45" s="4"/>
      <c r="AF45" s="4" t="str">
        <f t="shared" si="9"/>
        <v/>
      </c>
      <c r="AG45" s="64" t="e">
        <f>VLOOKUP('申込書（個人種目）'!$AN$4,'申込書（個人種目）'!$B$202:$D$548,2,FALSE)</f>
        <v>#N/A</v>
      </c>
      <c r="AI45" s="14" t="str">
        <f t="shared" si="10"/>
        <v>　</v>
      </c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</row>
    <row r="46" spans="1:110" customFormat="1" ht="22.5" customHeight="1" x14ac:dyDescent="0.15">
      <c r="A46" s="76"/>
      <c r="B46" s="77"/>
      <c r="C46" s="78"/>
      <c r="D46" s="78"/>
      <c r="E46" s="87"/>
      <c r="F46" s="87"/>
      <c r="G46" s="87"/>
      <c r="H46" s="87"/>
      <c r="I46" s="87"/>
      <c r="J46" s="88" t="s">
        <v>1105</v>
      </c>
      <c r="K46" s="223">
        <f>'申込書（個人種目）'!$P$32</f>
        <v>0</v>
      </c>
      <c r="L46" s="223"/>
      <c r="M46" s="223"/>
      <c r="N46" s="81"/>
      <c r="O46" s="18"/>
      <c r="P46" s="18"/>
      <c r="Q46" s="18"/>
      <c r="R46" s="4"/>
      <c r="S46" s="19"/>
      <c r="T46" s="18"/>
      <c r="U46" s="18"/>
      <c r="V46" s="18"/>
      <c r="W46" s="18"/>
      <c r="X46" s="18"/>
      <c r="Y46" s="18"/>
      <c r="Z46" s="18"/>
      <c r="AA46" s="18"/>
      <c r="AB46" s="31"/>
      <c r="AC46" s="32"/>
      <c r="AD46" s="4"/>
      <c r="AE46" s="18"/>
      <c r="AF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</row>
    <row r="47" spans="1:110" customFormat="1" ht="7.5" customHeight="1" x14ac:dyDescent="0.15">
      <c r="A47" s="89"/>
      <c r="B47" s="90"/>
      <c r="C47" s="91"/>
      <c r="D47" s="91"/>
      <c r="E47" s="92"/>
      <c r="F47" s="92"/>
      <c r="G47" s="92"/>
      <c r="H47" s="92"/>
      <c r="I47" s="92"/>
      <c r="J47" s="90"/>
      <c r="K47" s="90"/>
      <c r="L47" s="90"/>
      <c r="M47" s="90"/>
      <c r="N47" s="93"/>
      <c r="O47" s="18"/>
      <c r="P47" s="18"/>
      <c r="Q47" s="18"/>
      <c r="R47" s="4"/>
      <c r="S47" s="19"/>
      <c r="T47" s="18"/>
      <c r="U47" s="18"/>
      <c r="V47" s="18"/>
      <c r="W47" s="18"/>
      <c r="X47" s="18"/>
      <c r="Y47" s="18"/>
      <c r="Z47" s="18"/>
      <c r="AA47" s="18"/>
      <c r="AB47" s="31"/>
      <c r="AC47" s="32"/>
      <c r="AD47" s="4"/>
      <c r="AE47" s="18"/>
      <c r="AF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</row>
    <row r="48" spans="1:110" customFormat="1" ht="22.5" customHeight="1" x14ac:dyDescent="0.15">
      <c r="A48" s="224" t="s">
        <v>988</v>
      </c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225"/>
      <c r="O48" s="18"/>
      <c r="P48" s="18"/>
      <c r="Q48" s="18"/>
      <c r="R48" s="4"/>
      <c r="S48" s="19"/>
      <c r="T48" s="18"/>
      <c r="U48" s="18"/>
      <c r="V48" s="18"/>
      <c r="W48" s="18"/>
      <c r="X48" s="18"/>
      <c r="Y48" s="18"/>
      <c r="Z48" s="18"/>
      <c r="AA48" s="18"/>
      <c r="AB48" s="31"/>
      <c r="AC48" s="32"/>
      <c r="AD48" s="4"/>
      <c r="AE48" s="18"/>
      <c r="AF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</row>
    <row r="49" spans="1:110" customFormat="1" ht="7.5" customHeight="1" x14ac:dyDescent="0.15">
      <c r="A49" s="94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95"/>
      <c r="O49" s="18"/>
      <c r="P49" s="18"/>
      <c r="Q49" s="18"/>
      <c r="R49" s="4"/>
      <c r="S49" s="19"/>
      <c r="T49" s="18"/>
      <c r="U49" s="18"/>
      <c r="V49" s="18"/>
      <c r="W49" s="18"/>
      <c r="X49" s="18"/>
      <c r="Y49" s="18"/>
      <c r="Z49" s="18"/>
      <c r="AA49" s="18"/>
      <c r="AB49" s="31"/>
      <c r="AC49" s="32"/>
      <c r="AD49" s="4"/>
      <c r="AE49" s="18"/>
      <c r="AF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</row>
    <row r="50" spans="1:110" customFormat="1" x14ac:dyDescent="0.15">
      <c r="A50" s="96"/>
      <c r="B50" s="97"/>
      <c r="C50" s="98" t="s">
        <v>15</v>
      </c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9"/>
      <c r="O50" s="18"/>
      <c r="P50" s="18"/>
      <c r="Q50" s="18"/>
      <c r="R50" s="4"/>
      <c r="S50" s="19"/>
      <c r="T50" s="18"/>
      <c r="U50" s="18"/>
      <c r="V50" s="18"/>
      <c r="W50" s="18"/>
      <c r="X50" s="18"/>
      <c r="Y50" s="18"/>
      <c r="Z50" s="18"/>
      <c r="AA50" s="18"/>
      <c r="AB50" s="31"/>
      <c r="AC50" s="32"/>
      <c r="AD50" s="4"/>
      <c r="AE50" s="18"/>
      <c r="AF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</row>
    <row r="51" spans="1:110" customFormat="1" x14ac:dyDescent="0.15">
      <c r="A51" s="94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95"/>
      <c r="O51" s="18"/>
      <c r="P51" s="18"/>
      <c r="Q51" s="18"/>
      <c r="R51" s="4"/>
      <c r="S51" s="19"/>
      <c r="T51" s="18"/>
      <c r="U51" s="18"/>
      <c r="V51" s="18"/>
      <c r="W51" s="18"/>
      <c r="X51" s="18"/>
      <c r="Y51" s="18"/>
      <c r="Z51" s="18"/>
      <c r="AA51" s="18"/>
      <c r="AB51" s="31"/>
      <c r="AC51" s="32"/>
      <c r="AD51" s="4"/>
      <c r="AE51" s="18"/>
      <c r="AF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</row>
    <row r="52" spans="1:110" customFormat="1" x14ac:dyDescent="0.15">
      <c r="A52" s="94"/>
      <c r="B52" s="60"/>
      <c r="C52" s="248" t="str">
        <f>$C$25</f>
        <v>２０２６年０５月　　日</v>
      </c>
      <c r="D52" s="248"/>
      <c r="E52" s="248"/>
      <c r="F52" s="60"/>
      <c r="G52" s="60"/>
      <c r="H52" s="60"/>
      <c r="I52" s="60"/>
      <c r="J52" s="60"/>
      <c r="L52" s="100"/>
      <c r="M52" s="60"/>
      <c r="N52" s="95"/>
      <c r="O52" s="18"/>
      <c r="P52" s="18"/>
      <c r="Q52" s="18"/>
      <c r="R52" s="4"/>
      <c r="S52" s="19"/>
      <c r="T52" s="18"/>
      <c r="U52" s="18"/>
      <c r="V52" s="18"/>
      <c r="W52" s="18"/>
      <c r="X52" s="18"/>
      <c r="Y52" s="18"/>
      <c r="Z52" s="18"/>
      <c r="AA52" s="18"/>
      <c r="AB52" s="31"/>
      <c r="AC52" s="32"/>
      <c r="AD52" s="4"/>
      <c r="AE52" s="18"/>
      <c r="AF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</row>
    <row r="53" spans="1:110" customFormat="1" ht="22.5" customHeight="1" x14ac:dyDescent="0.15">
      <c r="A53" s="94"/>
      <c r="B53" s="60"/>
      <c r="C53" s="101"/>
      <c r="D53" s="101"/>
      <c r="E53" s="102"/>
      <c r="F53" s="60"/>
      <c r="G53" s="182">
        <f>$G$26</f>
        <v>0</v>
      </c>
      <c r="H53" s="182"/>
      <c r="I53" s="182"/>
      <c r="J53" s="182"/>
      <c r="K53" s="182"/>
      <c r="L53" s="109" t="str">
        <f>$L$26</f>
        <v>高等学校</v>
      </c>
      <c r="M53" s="60"/>
      <c r="N53" s="95"/>
      <c r="O53" s="18"/>
      <c r="P53" s="18"/>
      <c r="Q53" s="18"/>
      <c r="R53" s="4"/>
      <c r="S53" s="19"/>
      <c r="T53" s="18"/>
      <c r="U53" s="18"/>
      <c r="V53" s="18"/>
      <c r="W53" s="18"/>
      <c r="X53" s="18"/>
      <c r="Y53" s="18"/>
      <c r="Z53" s="18"/>
      <c r="AA53" s="18"/>
      <c r="AB53" s="31"/>
      <c r="AC53" s="32"/>
      <c r="AD53" s="4"/>
      <c r="AE53" s="18"/>
      <c r="AF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</row>
    <row r="54" spans="1:110" customFormat="1" ht="22.5" customHeight="1" x14ac:dyDescent="0.15">
      <c r="A54" s="103"/>
      <c r="B54" s="104"/>
      <c r="C54" s="105"/>
      <c r="D54" s="105"/>
      <c r="E54" s="106"/>
      <c r="F54" s="106"/>
      <c r="G54" s="110"/>
      <c r="H54" s="105"/>
      <c r="I54" s="105"/>
      <c r="J54" s="105" t="s">
        <v>1002</v>
      </c>
      <c r="K54" s="232">
        <f>$K$27</f>
        <v>0</v>
      </c>
      <c r="L54" s="232"/>
      <c r="M54" s="107" t="s">
        <v>1001</v>
      </c>
      <c r="N54" s="108"/>
      <c r="O54" s="18"/>
      <c r="P54" s="18"/>
      <c r="Q54" s="18"/>
      <c r="R54" s="4"/>
      <c r="S54" s="19"/>
      <c r="T54" s="18"/>
      <c r="U54" s="18"/>
      <c r="V54" s="18"/>
      <c r="W54" s="18"/>
      <c r="X54" s="18"/>
      <c r="Y54" s="18"/>
      <c r="Z54" s="18"/>
      <c r="AA54" s="18"/>
      <c r="AB54" s="31"/>
      <c r="AC54" s="32"/>
      <c r="AD54" s="4"/>
      <c r="AE54" s="18"/>
      <c r="AF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</row>
    <row r="55" spans="1:110" customFormat="1" ht="32.25" customHeight="1" x14ac:dyDescent="0.15">
      <c r="A55" s="205" t="str">
        <f>$A$1</f>
        <v>春季置賜スプリント記録会　参加申込書（リレー種目）</v>
      </c>
      <c r="B55" s="205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18"/>
      <c r="P55" s="18"/>
      <c r="Q55" s="18"/>
      <c r="R55" s="4"/>
      <c r="S55" s="19"/>
      <c r="T55" s="18"/>
      <c r="U55" s="18"/>
      <c r="V55" s="18"/>
      <c r="W55" s="18"/>
      <c r="X55" s="18"/>
      <c r="Y55" s="18"/>
      <c r="Z55" s="18"/>
      <c r="AA55" s="18"/>
      <c r="AB55" s="31"/>
      <c r="AC55" s="32"/>
      <c r="AD55" s="4"/>
      <c r="AE55" s="18"/>
      <c r="AF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</row>
    <row r="56" spans="1:110" customFormat="1" ht="7.5" customHeight="1" x14ac:dyDescent="0.1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18"/>
      <c r="P56" s="18"/>
      <c r="Q56" s="18"/>
      <c r="R56" s="4"/>
      <c r="S56" s="19"/>
      <c r="T56" s="18"/>
      <c r="U56" s="18"/>
      <c r="V56" s="18"/>
      <c r="W56" s="18"/>
      <c r="X56" s="18"/>
      <c r="Y56" s="18"/>
      <c r="Z56" s="18"/>
      <c r="AA56" s="18"/>
      <c r="AB56" s="31"/>
      <c r="AC56" s="32"/>
      <c r="AD56" s="4"/>
      <c r="AE56" s="18"/>
      <c r="AF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</row>
    <row r="57" spans="1:110" customFormat="1" ht="22.5" customHeight="1" x14ac:dyDescent="0.15">
      <c r="A57" s="134" t="s">
        <v>0</v>
      </c>
      <c r="B57" s="135"/>
      <c r="C57" s="245">
        <f>$C$3</f>
        <v>0</v>
      </c>
      <c r="D57" s="246"/>
      <c r="E57" s="246"/>
      <c r="F57" s="246"/>
      <c r="G57" s="246"/>
      <c r="H57" s="246"/>
      <c r="I57" s="246"/>
      <c r="J57" s="246"/>
      <c r="K57" s="118" t="s">
        <v>999</v>
      </c>
      <c r="L57" s="237">
        <f>$L$3</f>
        <v>0</v>
      </c>
      <c r="M57" s="237"/>
      <c r="N57" s="238"/>
      <c r="O57" s="18"/>
      <c r="P57" s="18"/>
      <c r="Q57" s="18"/>
      <c r="R57" s="4"/>
      <c r="S57" s="19"/>
      <c r="T57" s="18"/>
      <c r="U57" s="18"/>
      <c r="V57" s="18"/>
      <c r="W57" s="18"/>
      <c r="X57" s="18"/>
      <c r="AD57" s="4"/>
      <c r="AE57" s="18"/>
      <c r="AF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</row>
    <row r="58" spans="1:110" customFormat="1" ht="22.5" customHeight="1" x14ac:dyDescent="0.15">
      <c r="A58" s="157" t="s">
        <v>13</v>
      </c>
      <c r="B58" s="158"/>
      <c r="C58" s="230">
        <f>$C$4</f>
        <v>0</v>
      </c>
      <c r="D58" s="231"/>
      <c r="E58" s="231"/>
      <c r="F58" s="231"/>
      <c r="G58" s="231"/>
      <c r="H58" s="231"/>
      <c r="I58" s="231"/>
      <c r="J58" s="231"/>
      <c r="K58" s="119" t="s">
        <v>1000</v>
      </c>
      <c r="L58" s="231">
        <f>$L$4</f>
        <v>0</v>
      </c>
      <c r="M58" s="231"/>
      <c r="N58" s="233"/>
      <c r="O58" s="18"/>
      <c r="P58" s="18"/>
      <c r="Q58" s="18"/>
      <c r="R58" s="4"/>
      <c r="S58" s="19"/>
      <c r="T58" s="18"/>
      <c r="U58" s="18"/>
      <c r="V58" s="18"/>
      <c r="W58" s="18"/>
      <c r="X58" s="18"/>
      <c r="AD58" s="4"/>
      <c r="AE58" s="18"/>
      <c r="AF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</row>
    <row r="59" spans="1:110" customFormat="1" ht="17.25" customHeight="1" x14ac:dyDescent="0.15">
      <c r="A59" s="170"/>
      <c r="B59" s="166" t="s">
        <v>989</v>
      </c>
      <c r="C59" s="167"/>
      <c r="D59" s="146" t="s">
        <v>990</v>
      </c>
      <c r="E59" s="166" t="s">
        <v>9</v>
      </c>
      <c r="F59" s="215"/>
      <c r="G59" s="215"/>
      <c r="H59" s="215"/>
      <c r="I59" s="167"/>
      <c r="J59" s="166" t="s">
        <v>996</v>
      </c>
      <c r="K59" s="215"/>
      <c r="L59" s="215"/>
      <c r="M59" s="215"/>
      <c r="N59" s="247"/>
      <c r="O59" s="18"/>
      <c r="P59" s="18"/>
      <c r="Q59" s="18"/>
      <c r="R59" s="4"/>
      <c r="S59" s="19"/>
      <c r="T59" s="18"/>
      <c r="U59" s="18"/>
      <c r="V59" s="18"/>
      <c r="W59" s="18"/>
      <c r="X59" s="18"/>
      <c r="Y59" s="18"/>
      <c r="Z59" s="18"/>
      <c r="AA59" s="18"/>
      <c r="AB59" s="32"/>
      <c r="AC59" s="32"/>
      <c r="AD59" s="4"/>
      <c r="AE59" s="18"/>
      <c r="AF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</row>
    <row r="60" spans="1:110" customFormat="1" ht="17.25" customHeight="1" thickBot="1" x14ac:dyDescent="0.2">
      <c r="A60" s="171"/>
      <c r="B60" s="168"/>
      <c r="C60" s="169"/>
      <c r="D60" s="147"/>
      <c r="E60" s="168"/>
      <c r="F60" s="216"/>
      <c r="G60" s="216"/>
      <c r="H60" s="216"/>
      <c r="I60" s="169"/>
      <c r="J60" s="131" t="s">
        <v>1</v>
      </c>
      <c r="K60" s="131" t="s">
        <v>997</v>
      </c>
      <c r="L60" s="131" t="s">
        <v>998</v>
      </c>
      <c r="M60" s="131" t="s">
        <v>3</v>
      </c>
      <c r="N60" s="132" t="s">
        <v>1384</v>
      </c>
      <c r="O60" s="18"/>
      <c r="P60" s="18"/>
      <c r="Q60" s="18"/>
      <c r="R60" s="4" t="s">
        <v>1394</v>
      </c>
      <c r="S60" s="17" t="s">
        <v>423</v>
      </c>
      <c r="T60" s="16" t="s">
        <v>788</v>
      </c>
      <c r="U60" s="16" t="s">
        <v>768</v>
      </c>
      <c r="V60" s="16" t="s">
        <v>769</v>
      </c>
      <c r="W60" s="16" t="s">
        <v>19</v>
      </c>
      <c r="X60" s="16" t="s">
        <v>20</v>
      </c>
      <c r="Y60" s="16" t="s">
        <v>21</v>
      </c>
      <c r="Z60" s="16" t="s">
        <v>22</v>
      </c>
      <c r="AA60" s="16" t="s">
        <v>23</v>
      </c>
      <c r="AB60" s="33" t="s">
        <v>417</v>
      </c>
      <c r="AC60" s="33" t="s">
        <v>24</v>
      </c>
      <c r="AD60" s="4" t="s">
        <v>1393</v>
      </c>
      <c r="AE60" s="16" t="s">
        <v>422</v>
      </c>
      <c r="AF60" s="16" t="s">
        <v>1007</v>
      </c>
      <c r="AG60" t="s">
        <v>839</v>
      </c>
      <c r="AI60" t="s">
        <v>1009</v>
      </c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</row>
    <row r="61" spans="1:110" customFormat="1" ht="22.5" customHeight="1" thickTop="1" x14ac:dyDescent="0.15">
      <c r="A61" s="209">
        <v>5</v>
      </c>
      <c r="B61" s="217"/>
      <c r="C61" s="218"/>
      <c r="D61" s="212"/>
      <c r="E61" s="239"/>
      <c r="F61" s="240"/>
      <c r="G61" s="240"/>
      <c r="H61" s="240"/>
      <c r="I61" s="241"/>
      <c r="J61" s="23"/>
      <c r="K61" s="23"/>
      <c r="L61" s="23"/>
      <c r="M61" s="23"/>
      <c r="N61" s="24"/>
      <c r="O61" s="18" t="str">
        <f>IF(K61="","",(COUNTIF('申込書（個人種目）'!$C$7:$C$31,K61)+COUNTIF('申込書（個人種目）'!$C$47:$C$71,K61)+COUNTIF('申込書（個人種目）'!$C$87:$C$111,K61)+COUNTIF('申込書（個人種目）'!$C$127:$C$151,K61)))</f>
        <v/>
      </c>
      <c r="P61" s="18"/>
      <c r="Q61" s="18"/>
      <c r="R61" s="4" t="str">
        <f t="shared" si="3"/>
        <v/>
      </c>
      <c r="S61" s="21" t="str">
        <f t="shared" ref="S61:S66" si="15">IF(ISBLANK(J61),"",$B$61)</f>
        <v/>
      </c>
      <c r="T61" s="3" t="str">
        <f>IF($S61="","",VLOOKUP($S61,'(種目・作業用)'!$A$2:$D$11,2,FALSE))</f>
        <v/>
      </c>
      <c r="U61" s="3" t="str">
        <f>IF($S61="","",VLOOKUP($S61,'(種目・作業用)'!$A$2:$D$11,3,FALSE))</f>
        <v/>
      </c>
      <c r="V61" s="3" t="str">
        <f>IF($S61="","",VLOOKUP($S61,'(種目・作業用)'!$A$2:$D$11,4,FALSE))</f>
        <v/>
      </c>
      <c r="W61" s="22" t="str">
        <f>IF(E61="","",E61)</f>
        <v/>
      </c>
      <c r="X61" s="4" t="str">
        <f>V61</f>
        <v/>
      </c>
      <c r="Y61" s="4" t="str">
        <f t="shared" ref="Y61:Y99" si="16">IF(ISBLANK(J61),"",J61)</f>
        <v/>
      </c>
      <c r="Z61" s="4" t="str">
        <f t="shared" ref="Z61:Z99" si="17">IF(ISNUMBER(Y61),IF(ISBLANK(M61),AI61,CONCATENATE(AI61,"(",M61,")")),"")</f>
        <v/>
      </c>
      <c r="AA61" s="4" t="str">
        <f t="shared" ref="AA61:AA99" si="18">IF(ISNUMBER(Y61),L61,"")</f>
        <v/>
      </c>
      <c r="AB61" s="29" t="str">
        <f>IF(ISNUMBER(Y61),VLOOKUP(AG61,$AG$149:$AH$196,2,FALSE),"")</f>
        <v/>
      </c>
      <c r="AC61" s="30" t="str">
        <f>IF(ISNUMBER(Y61),$AC$4,"")</f>
        <v/>
      </c>
      <c r="AD61" s="4" t="str">
        <f>IF(ISBLANK(J61),"",IF(N61="男",1,2))</f>
        <v/>
      </c>
      <c r="AE61" s="4"/>
      <c r="AF61" s="4" t="str">
        <f t="shared" ref="AF61:AF99" si="19">IF(ISNUMBER(Y61),$AA$4,"")</f>
        <v/>
      </c>
      <c r="AG61" s="64" t="e">
        <f>VLOOKUP('申込書（個人種目）'!$AN$4,'申込書（個人種目）'!$B$202:$D$548,2,FALSE)</f>
        <v>#N/A</v>
      </c>
      <c r="AI61" s="14" t="str">
        <f t="shared" ref="AI61:AI99" si="20">IF(LEN(K61)&gt;6,SUBSTITUTE(K61,"　",""),IF(LEN(K61)=6,K61,IF(LEN(K61)=5,CONCATENATE(K61,"　"),IF(LEN(K61)=4,CONCATENATE(SUBSTITUTE(K61,"　","　　"),"　"),CONCATENATE(SUBSTITUTE(K61,"　","　　　"),"　")))))</f>
        <v>　</v>
      </c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</row>
    <row r="62" spans="1:110" customFormat="1" ht="22.5" customHeight="1" x14ac:dyDescent="0.15">
      <c r="A62" s="210"/>
      <c r="B62" s="219"/>
      <c r="C62" s="220"/>
      <c r="D62" s="213"/>
      <c r="E62" s="242"/>
      <c r="F62" s="243"/>
      <c r="G62" s="243"/>
      <c r="H62" s="243"/>
      <c r="I62" s="244"/>
      <c r="J62" s="12"/>
      <c r="K62" s="12"/>
      <c r="L62" s="12"/>
      <c r="M62" s="12"/>
      <c r="N62" s="13"/>
      <c r="O62" s="18" t="str">
        <f>IF(K62="","",(COUNTIF('申込書（個人種目）'!$C$7:$C$31,K62)+COUNTIF('申込書（個人種目）'!$C$47:$C$71,K62)+COUNTIF('申込書（個人種目）'!$C$87:$C$111,K62)+COUNTIF('申込書（個人種目）'!$C$127:$C$151,K62)))</f>
        <v/>
      </c>
      <c r="P62" s="18"/>
      <c r="Q62" s="18"/>
      <c r="R62" s="4" t="str">
        <f t="shared" si="3"/>
        <v/>
      </c>
      <c r="S62" s="21" t="str">
        <f t="shared" si="15"/>
        <v/>
      </c>
      <c r="T62" s="3" t="str">
        <f>IF($S62="","",VLOOKUP($S62,'(種目・作業用)'!$A$2:$D$11,2,FALSE))</f>
        <v/>
      </c>
      <c r="U62" s="3" t="str">
        <f>IF($S62="","",VLOOKUP($S62,'(種目・作業用)'!$A$2:$D$11,3,FALSE))</f>
        <v/>
      </c>
      <c r="V62" s="3" t="str">
        <f>IF($S62="","",VLOOKUP($S62,'(種目・作業用)'!$A$2:$D$11,4,FALSE))</f>
        <v/>
      </c>
      <c r="W62" s="22"/>
      <c r="X62" s="4" t="str">
        <f t="shared" ref="X62:X99" si="21">V62</f>
        <v/>
      </c>
      <c r="Y62" s="4" t="str">
        <f t="shared" si="16"/>
        <v/>
      </c>
      <c r="Z62" s="4" t="str">
        <f t="shared" si="17"/>
        <v/>
      </c>
      <c r="AA62" s="4" t="str">
        <f t="shared" si="18"/>
        <v/>
      </c>
      <c r="AB62" s="29" t="str">
        <f t="shared" ref="AB62:AB99" si="22">IF(ISNUMBER(Y62),VLOOKUP(AG62,$AG$149:$AH$196,2,FALSE),"")</f>
        <v/>
      </c>
      <c r="AC62" s="30" t="str">
        <f t="shared" ref="AC62:AC99" si="23">IF(ISNUMBER(Y62),$AC$4,"")</f>
        <v/>
      </c>
      <c r="AD62" s="4" t="str">
        <f t="shared" ref="AD62:AD72" si="24">IF(ISBLANK(J62),"",IF(N62="男",1,2))</f>
        <v/>
      </c>
      <c r="AE62" s="4"/>
      <c r="AF62" s="4" t="str">
        <f t="shared" si="19"/>
        <v/>
      </c>
      <c r="AG62" s="64" t="e">
        <f>VLOOKUP('申込書（個人種目）'!$AN$4,'申込書（個人種目）'!$B$202:$D$548,2,FALSE)</f>
        <v>#N/A</v>
      </c>
      <c r="AI62" s="14" t="str">
        <f t="shared" si="20"/>
        <v>　</v>
      </c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</row>
    <row r="63" spans="1:110" customFormat="1" ht="22.5" customHeight="1" x14ac:dyDescent="0.15">
      <c r="A63" s="210"/>
      <c r="B63" s="219"/>
      <c r="C63" s="220"/>
      <c r="D63" s="213"/>
      <c r="E63" s="242"/>
      <c r="F63" s="243"/>
      <c r="G63" s="243"/>
      <c r="H63" s="243"/>
      <c r="I63" s="244"/>
      <c r="J63" s="12"/>
      <c r="K63" s="12"/>
      <c r="L63" s="12"/>
      <c r="M63" s="12"/>
      <c r="N63" s="13"/>
      <c r="O63" s="18" t="str">
        <f>IF(K63="","",(COUNTIF('申込書（個人種目）'!$C$7:$C$31,K63)+COUNTIF('申込書（個人種目）'!$C$47:$C$71,K63)+COUNTIF('申込書（個人種目）'!$C$87:$C$111,K63)+COUNTIF('申込書（個人種目）'!$C$127:$C$151,K63)))</f>
        <v/>
      </c>
      <c r="P63" s="18"/>
      <c r="Q63" s="18"/>
      <c r="R63" s="4" t="str">
        <f t="shared" si="3"/>
        <v/>
      </c>
      <c r="S63" s="21" t="str">
        <f t="shared" si="15"/>
        <v/>
      </c>
      <c r="T63" s="3" t="str">
        <f>IF($S63="","",VLOOKUP($S63,'(種目・作業用)'!$A$2:$D$11,2,FALSE))</f>
        <v/>
      </c>
      <c r="U63" s="3" t="str">
        <f>IF($S63="","",VLOOKUP($S63,'(種目・作業用)'!$A$2:$D$11,3,FALSE))</f>
        <v/>
      </c>
      <c r="V63" s="3" t="str">
        <f>IF($S63="","",VLOOKUP($S63,'(種目・作業用)'!$A$2:$D$11,4,FALSE))</f>
        <v/>
      </c>
      <c r="W63" s="22"/>
      <c r="X63" s="4" t="str">
        <f t="shared" si="21"/>
        <v/>
      </c>
      <c r="Y63" s="4" t="str">
        <f t="shared" si="16"/>
        <v/>
      </c>
      <c r="Z63" s="4" t="str">
        <f t="shared" si="17"/>
        <v/>
      </c>
      <c r="AA63" s="4" t="str">
        <f t="shared" si="18"/>
        <v/>
      </c>
      <c r="AB63" s="29" t="str">
        <f t="shared" si="22"/>
        <v/>
      </c>
      <c r="AC63" s="30" t="str">
        <f t="shared" si="23"/>
        <v/>
      </c>
      <c r="AD63" s="4" t="str">
        <f t="shared" si="24"/>
        <v/>
      </c>
      <c r="AE63" s="4"/>
      <c r="AF63" s="4" t="str">
        <f t="shared" si="19"/>
        <v/>
      </c>
      <c r="AG63" s="64" t="e">
        <f>VLOOKUP('申込書（個人種目）'!$AN$4,'申込書（個人種目）'!$B$202:$D$548,2,FALSE)</f>
        <v>#N/A</v>
      </c>
      <c r="AI63" s="14" t="str">
        <f t="shared" si="20"/>
        <v>　</v>
      </c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</row>
    <row r="64" spans="1:110" customFormat="1" ht="22.5" customHeight="1" x14ac:dyDescent="0.15">
      <c r="A64" s="210"/>
      <c r="B64" s="219"/>
      <c r="C64" s="220"/>
      <c r="D64" s="213"/>
      <c r="E64" s="242"/>
      <c r="F64" s="243"/>
      <c r="G64" s="243"/>
      <c r="H64" s="243"/>
      <c r="I64" s="244"/>
      <c r="J64" s="12"/>
      <c r="K64" s="12"/>
      <c r="L64" s="12"/>
      <c r="M64" s="12"/>
      <c r="N64" s="13"/>
      <c r="O64" s="18" t="str">
        <f>IF(K64="","",(COUNTIF('申込書（個人種目）'!$C$7:$C$31,K64)+COUNTIF('申込書（個人種目）'!$C$47:$C$71,K64)+COUNTIF('申込書（個人種目）'!$C$87:$C$111,K64)+COUNTIF('申込書（個人種目）'!$C$127:$C$151,K64)))</f>
        <v/>
      </c>
      <c r="P64" s="18"/>
      <c r="Q64" s="18"/>
      <c r="R64" s="4" t="str">
        <f t="shared" si="3"/>
        <v/>
      </c>
      <c r="S64" s="21" t="str">
        <f t="shared" si="15"/>
        <v/>
      </c>
      <c r="T64" s="3" t="str">
        <f>IF($S64="","",VLOOKUP($S64,'(種目・作業用)'!$A$2:$D$11,2,FALSE))</f>
        <v/>
      </c>
      <c r="U64" s="3" t="str">
        <f>IF($S64="","",VLOOKUP($S64,'(種目・作業用)'!$A$2:$D$11,3,FALSE))</f>
        <v/>
      </c>
      <c r="V64" s="3" t="str">
        <f>IF($S64="","",VLOOKUP($S64,'(種目・作業用)'!$A$2:$D$11,4,FALSE))</f>
        <v/>
      </c>
      <c r="W64" s="22"/>
      <c r="X64" s="4" t="str">
        <f t="shared" si="21"/>
        <v/>
      </c>
      <c r="Y64" s="4" t="str">
        <f t="shared" si="16"/>
        <v/>
      </c>
      <c r="Z64" s="4" t="str">
        <f t="shared" si="17"/>
        <v/>
      </c>
      <c r="AA64" s="4" t="str">
        <f t="shared" si="18"/>
        <v/>
      </c>
      <c r="AB64" s="29" t="str">
        <f t="shared" si="22"/>
        <v/>
      </c>
      <c r="AC64" s="30" t="str">
        <f t="shared" si="23"/>
        <v/>
      </c>
      <c r="AD64" s="4" t="str">
        <f t="shared" si="24"/>
        <v/>
      </c>
      <c r="AE64" s="4"/>
      <c r="AF64" s="4" t="str">
        <f t="shared" si="19"/>
        <v/>
      </c>
      <c r="AG64" s="64" t="e">
        <f>VLOOKUP('申込書（個人種目）'!$AN$4,'申込書（個人種目）'!$B$202:$D$548,2,FALSE)</f>
        <v>#N/A</v>
      </c>
      <c r="AI64" s="14" t="str">
        <f t="shared" si="20"/>
        <v>　</v>
      </c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</row>
    <row r="65" spans="1:110" customFormat="1" ht="22.5" customHeight="1" x14ac:dyDescent="0.15">
      <c r="A65" s="210"/>
      <c r="B65" s="219"/>
      <c r="C65" s="220"/>
      <c r="D65" s="213"/>
      <c r="E65" s="242"/>
      <c r="F65" s="243"/>
      <c r="G65" s="243"/>
      <c r="H65" s="243"/>
      <c r="I65" s="244"/>
      <c r="J65" s="12"/>
      <c r="K65" s="12"/>
      <c r="L65" s="12"/>
      <c r="M65" s="12"/>
      <c r="N65" s="13"/>
      <c r="O65" s="18" t="str">
        <f>IF(K65="","",(COUNTIF('申込書（個人種目）'!$C$7:$C$31,K65)+COUNTIF('申込書（個人種目）'!$C$47:$C$71,K65)+COUNTIF('申込書（個人種目）'!$C$87:$C$111,K65)+COUNTIF('申込書（個人種目）'!$C$127:$C$151,K65)))</f>
        <v/>
      </c>
      <c r="P65" s="18"/>
      <c r="Q65" s="18"/>
      <c r="R65" s="4" t="str">
        <f t="shared" si="3"/>
        <v/>
      </c>
      <c r="S65" s="21" t="str">
        <f t="shared" si="15"/>
        <v/>
      </c>
      <c r="T65" s="3" t="str">
        <f>IF($S65="","",VLOOKUP($S65,'(種目・作業用)'!$A$2:$D$11,2,FALSE))</f>
        <v/>
      </c>
      <c r="U65" s="3" t="str">
        <f>IF($S65="","",VLOOKUP($S65,'(種目・作業用)'!$A$2:$D$11,3,FALSE))</f>
        <v/>
      </c>
      <c r="V65" s="3" t="str">
        <f>IF($S65="","",VLOOKUP($S65,'(種目・作業用)'!$A$2:$D$11,4,FALSE))</f>
        <v/>
      </c>
      <c r="W65" s="22"/>
      <c r="X65" s="4" t="str">
        <f t="shared" si="21"/>
        <v/>
      </c>
      <c r="Y65" s="4" t="str">
        <f t="shared" si="16"/>
        <v/>
      </c>
      <c r="Z65" s="4" t="str">
        <f t="shared" si="17"/>
        <v/>
      </c>
      <c r="AA65" s="4" t="str">
        <f t="shared" si="18"/>
        <v/>
      </c>
      <c r="AB65" s="29" t="str">
        <f t="shared" si="22"/>
        <v/>
      </c>
      <c r="AC65" s="30" t="str">
        <f t="shared" si="23"/>
        <v/>
      </c>
      <c r="AD65" s="4" t="str">
        <f t="shared" si="24"/>
        <v/>
      </c>
      <c r="AE65" s="4"/>
      <c r="AF65" s="4" t="str">
        <f t="shared" si="19"/>
        <v/>
      </c>
      <c r="AG65" s="64" t="e">
        <f>VLOOKUP('申込書（個人種目）'!$AN$4,'申込書（個人種目）'!$B$202:$D$548,2,FALSE)</f>
        <v>#N/A</v>
      </c>
      <c r="AI65" s="14" t="str">
        <f t="shared" si="20"/>
        <v>　</v>
      </c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</row>
    <row r="66" spans="1:110" customFormat="1" ht="22.5" customHeight="1" x14ac:dyDescent="0.15">
      <c r="A66" s="211"/>
      <c r="B66" s="221"/>
      <c r="C66" s="222"/>
      <c r="D66" s="214"/>
      <c r="E66" s="242"/>
      <c r="F66" s="243"/>
      <c r="G66" s="243"/>
      <c r="H66" s="243"/>
      <c r="I66" s="244"/>
      <c r="J66" s="25"/>
      <c r="K66" s="25"/>
      <c r="L66" s="25"/>
      <c r="M66" s="25"/>
      <c r="N66" s="26"/>
      <c r="O66" s="18" t="str">
        <f>IF(K66="","",(COUNTIF('申込書（個人種目）'!$C$7:$C$31,K66)+COUNTIF('申込書（個人種目）'!$C$47:$C$71,K66)+COUNTIF('申込書（個人種目）'!$C$87:$C$111,K66)+COUNTIF('申込書（個人種目）'!$C$127:$C$151,K66)))</f>
        <v/>
      </c>
      <c r="P66" s="18"/>
      <c r="Q66" s="18"/>
      <c r="R66" s="4" t="str">
        <f t="shared" si="3"/>
        <v/>
      </c>
      <c r="S66" s="21" t="str">
        <f t="shared" si="15"/>
        <v/>
      </c>
      <c r="T66" s="3" t="str">
        <f>IF($S66="","",VLOOKUP($S66,'(種目・作業用)'!$A$2:$D$11,2,FALSE))</f>
        <v/>
      </c>
      <c r="U66" s="3" t="str">
        <f>IF($S66="","",VLOOKUP($S66,'(種目・作業用)'!$A$2:$D$11,3,FALSE))</f>
        <v/>
      </c>
      <c r="V66" s="3" t="str">
        <f>IF($S66="","",VLOOKUP($S66,'(種目・作業用)'!$A$2:$D$11,4,FALSE))</f>
        <v/>
      </c>
      <c r="W66" s="22"/>
      <c r="X66" s="4" t="str">
        <f t="shared" si="21"/>
        <v/>
      </c>
      <c r="Y66" s="4" t="str">
        <f t="shared" si="16"/>
        <v/>
      </c>
      <c r="Z66" s="4" t="str">
        <f t="shared" si="17"/>
        <v/>
      </c>
      <c r="AA66" s="4" t="str">
        <f t="shared" si="18"/>
        <v/>
      </c>
      <c r="AB66" s="29" t="str">
        <f t="shared" si="22"/>
        <v/>
      </c>
      <c r="AC66" s="30" t="str">
        <f t="shared" si="23"/>
        <v/>
      </c>
      <c r="AD66" s="4" t="str">
        <f t="shared" si="24"/>
        <v/>
      </c>
      <c r="AE66" s="4"/>
      <c r="AF66" s="4" t="str">
        <f t="shared" si="19"/>
        <v/>
      </c>
      <c r="AG66" s="64" t="e">
        <f>VLOOKUP('申込書（個人種目）'!$AN$4,'申込書（個人種目）'!$B$202:$D$548,2,FALSE)</f>
        <v>#N/A</v>
      </c>
      <c r="AI66" s="14" t="str">
        <f t="shared" si="20"/>
        <v>　</v>
      </c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</row>
    <row r="67" spans="1:110" customFormat="1" ht="22.5" customHeight="1" x14ac:dyDescent="0.15">
      <c r="A67" s="226">
        <v>6</v>
      </c>
      <c r="B67" s="227"/>
      <c r="C67" s="228"/>
      <c r="D67" s="229"/>
      <c r="E67" s="234"/>
      <c r="F67" s="235"/>
      <c r="G67" s="235"/>
      <c r="H67" s="235"/>
      <c r="I67" s="236"/>
      <c r="J67" s="27"/>
      <c r="K67" s="27"/>
      <c r="L67" s="27"/>
      <c r="M67" s="27"/>
      <c r="N67" s="28"/>
      <c r="O67" s="18" t="str">
        <f>IF(K67="","",(COUNTIF('申込書（個人種目）'!$C$7:$C$31,K67)+COUNTIF('申込書（個人種目）'!$C$47:$C$71,K67)+COUNTIF('申込書（個人種目）'!$C$87:$C$111,K67)+COUNTIF('申込書（個人種目）'!$C$127:$C$151,K67)))</f>
        <v/>
      </c>
      <c r="P67" s="18"/>
      <c r="Q67" s="18"/>
      <c r="R67" s="4" t="str">
        <f t="shared" si="3"/>
        <v/>
      </c>
      <c r="S67" s="21" t="str">
        <f t="shared" ref="S67:S72" si="25">IF(ISBLANK(J67),"",$B$67)</f>
        <v/>
      </c>
      <c r="T67" s="3" t="str">
        <f>IF($S67="","",VLOOKUP($S67,'(種目・作業用)'!$A$2:$D$11,2,FALSE))</f>
        <v/>
      </c>
      <c r="U67" s="3" t="str">
        <f>IF($S67="","",VLOOKUP($S67,'(種目・作業用)'!$A$2:$D$11,3,FALSE))</f>
        <v/>
      </c>
      <c r="V67" s="3" t="str">
        <f>IF($S67="","",VLOOKUP($S67,'(種目・作業用)'!$A$2:$D$11,4,FALSE))</f>
        <v/>
      </c>
      <c r="W67" s="22" t="str">
        <f>IF(E67="","",E67)</f>
        <v/>
      </c>
      <c r="X67" s="4" t="str">
        <f t="shared" si="21"/>
        <v/>
      </c>
      <c r="Y67" s="4" t="str">
        <f t="shared" si="16"/>
        <v/>
      </c>
      <c r="Z67" s="4" t="str">
        <f t="shared" si="17"/>
        <v/>
      </c>
      <c r="AA67" s="4" t="str">
        <f t="shared" si="18"/>
        <v/>
      </c>
      <c r="AB67" s="29" t="str">
        <f t="shared" si="22"/>
        <v/>
      </c>
      <c r="AC67" s="30" t="str">
        <f t="shared" si="23"/>
        <v/>
      </c>
      <c r="AD67" s="4" t="str">
        <f t="shared" si="24"/>
        <v/>
      </c>
      <c r="AE67" s="4"/>
      <c r="AF67" s="4" t="str">
        <f t="shared" si="19"/>
        <v/>
      </c>
      <c r="AG67" s="64" t="e">
        <f>VLOOKUP('申込書（個人種目）'!$AN$4,'申込書（個人種目）'!$B$202:$D$548,2,FALSE)</f>
        <v>#N/A</v>
      </c>
      <c r="AI67" s="14" t="str">
        <f t="shared" si="20"/>
        <v>　</v>
      </c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</row>
    <row r="68" spans="1:110" customFormat="1" ht="22.5" customHeight="1" x14ac:dyDescent="0.15">
      <c r="A68" s="210"/>
      <c r="B68" s="219"/>
      <c r="C68" s="220"/>
      <c r="D68" s="213"/>
      <c r="E68" s="234"/>
      <c r="F68" s="235"/>
      <c r="G68" s="235"/>
      <c r="H68" s="235"/>
      <c r="I68" s="236"/>
      <c r="J68" s="12"/>
      <c r="K68" s="12"/>
      <c r="L68" s="12"/>
      <c r="M68" s="12"/>
      <c r="N68" s="13"/>
      <c r="O68" s="18" t="str">
        <f>IF(K68="","",(COUNTIF('申込書（個人種目）'!$C$7:$C$31,K68)+COUNTIF('申込書（個人種目）'!$C$47:$C$71,K68)+COUNTIF('申込書（個人種目）'!$C$87:$C$111,K68)+COUNTIF('申込書（個人種目）'!$C$127:$C$151,K68)))</f>
        <v/>
      </c>
      <c r="P68" s="18"/>
      <c r="Q68" s="18"/>
      <c r="R68" s="4" t="str">
        <f t="shared" si="3"/>
        <v/>
      </c>
      <c r="S68" s="21" t="str">
        <f t="shared" si="25"/>
        <v/>
      </c>
      <c r="T68" s="3" t="str">
        <f>IF($S68="","",VLOOKUP($S68,'(種目・作業用)'!$A$2:$D$11,2,FALSE))</f>
        <v/>
      </c>
      <c r="U68" s="3" t="str">
        <f>IF($S68="","",VLOOKUP($S68,'(種目・作業用)'!$A$2:$D$11,3,FALSE))</f>
        <v/>
      </c>
      <c r="V68" s="3" t="str">
        <f>IF($S68="","",VLOOKUP($S68,'(種目・作業用)'!$A$2:$D$11,4,FALSE))</f>
        <v/>
      </c>
      <c r="W68" s="22"/>
      <c r="X68" s="4" t="str">
        <f t="shared" si="21"/>
        <v/>
      </c>
      <c r="Y68" s="4" t="str">
        <f t="shared" si="16"/>
        <v/>
      </c>
      <c r="Z68" s="4" t="str">
        <f t="shared" si="17"/>
        <v/>
      </c>
      <c r="AA68" s="4" t="str">
        <f t="shared" si="18"/>
        <v/>
      </c>
      <c r="AB68" s="29" t="str">
        <f t="shared" si="22"/>
        <v/>
      </c>
      <c r="AC68" s="30" t="str">
        <f t="shared" si="23"/>
        <v/>
      </c>
      <c r="AD68" s="4" t="str">
        <f t="shared" si="24"/>
        <v/>
      </c>
      <c r="AE68" s="4"/>
      <c r="AF68" s="4" t="str">
        <f t="shared" si="19"/>
        <v/>
      </c>
      <c r="AG68" s="64" t="e">
        <f>VLOOKUP('申込書（個人種目）'!$AN$4,'申込書（個人種目）'!$B$202:$D$548,2,FALSE)</f>
        <v>#N/A</v>
      </c>
      <c r="AI68" s="14" t="str">
        <f t="shared" si="20"/>
        <v>　</v>
      </c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</row>
    <row r="69" spans="1:110" customFormat="1" ht="22.5" customHeight="1" x14ac:dyDescent="0.15">
      <c r="A69" s="210"/>
      <c r="B69" s="219"/>
      <c r="C69" s="220"/>
      <c r="D69" s="213"/>
      <c r="E69" s="234"/>
      <c r="F69" s="235"/>
      <c r="G69" s="235"/>
      <c r="H69" s="235"/>
      <c r="I69" s="236"/>
      <c r="J69" s="12"/>
      <c r="K69" s="12"/>
      <c r="L69" s="12"/>
      <c r="M69" s="12"/>
      <c r="N69" s="13"/>
      <c r="O69" s="18" t="str">
        <f>IF(K69="","",(COUNTIF('申込書（個人種目）'!$C$7:$C$31,K69)+COUNTIF('申込書（個人種目）'!$C$47:$C$71,K69)+COUNTIF('申込書（個人種目）'!$C$87:$C$111,K69)+COUNTIF('申込書（個人種目）'!$C$127:$C$151,K69)))</f>
        <v/>
      </c>
      <c r="P69" s="18"/>
      <c r="Q69" s="18"/>
      <c r="R69" s="4" t="str">
        <f t="shared" si="3"/>
        <v/>
      </c>
      <c r="S69" s="21" t="str">
        <f t="shared" si="25"/>
        <v/>
      </c>
      <c r="T69" s="3" t="str">
        <f>IF($S69="","",VLOOKUP($S69,'(種目・作業用)'!$A$2:$D$11,2,FALSE))</f>
        <v/>
      </c>
      <c r="U69" s="3" t="str">
        <f>IF($S69="","",VLOOKUP($S69,'(種目・作業用)'!$A$2:$D$11,3,FALSE))</f>
        <v/>
      </c>
      <c r="V69" s="3" t="str">
        <f>IF($S69="","",VLOOKUP($S69,'(種目・作業用)'!$A$2:$D$11,4,FALSE))</f>
        <v/>
      </c>
      <c r="W69" s="22"/>
      <c r="X69" s="4" t="str">
        <f t="shared" si="21"/>
        <v/>
      </c>
      <c r="Y69" s="4" t="str">
        <f t="shared" si="16"/>
        <v/>
      </c>
      <c r="Z69" s="4" t="str">
        <f t="shared" si="17"/>
        <v/>
      </c>
      <c r="AA69" s="4" t="str">
        <f t="shared" si="18"/>
        <v/>
      </c>
      <c r="AB69" s="29" t="str">
        <f t="shared" si="22"/>
        <v/>
      </c>
      <c r="AC69" s="30" t="str">
        <f t="shared" si="23"/>
        <v/>
      </c>
      <c r="AD69" s="4" t="str">
        <f t="shared" si="24"/>
        <v/>
      </c>
      <c r="AE69" s="4"/>
      <c r="AF69" s="4" t="str">
        <f t="shared" si="19"/>
        <v/>
      </c>
      <c r="AG69" s="64" t="e">
        <f>VLOOKUP('申込書（個人種目）'!$AN$4,'申込書（個人種目）'!$B$202:$D$548,2,FALSE)</f>
        <v>#N/A</v>
      </c>
      <c r="AI69" s="14" t="str">
        <f t="shared" si="20"/>
        <v>　</v>
      </c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</row>
    <row r="70" spans="1:110" customFormat="1" ht="22.5" customHeight="1" x14ac:dyDescent="0.15">
      <c r="A70" s="210"/>
      <c r="B70" s="219"/>
      <c r="C70" s="220"/>
      <c r="D70" s="213"/>
      <c r="E70" s="234"/>
      <c r="F70" s="235"/>
      <c r="G70" s="235"/>
      <c r="H70" s="235"/>
      <c r="I70" s="236"/>
      <c r="J70" s="12"/>
      <c r="K70" s="12"/>
      <c r="L70" s="12"/>
      <c r="M70" s="12"/>
      <c r="N70" s="13"/>
      <c r="O70" s="18" t="str">
        <f>IF(K70="","",(COUNTIF('申込書（個人種目）'!$C$7:$C$31,K70)+COUNTIF('申込書（個人種目）'!$C$47:$C$71,K70)+COUNTIF('申込書（個人種目）'!$C$87:$C$111,K70)+COUNTIF('申込書（個人種目）'!$C$127:$C$151,K70)))</f>
        <v/>
      </c>
      <c r="P70" s="18"/>
      <c r="Q70" s="18"/>
      <c r="R70" s="4" t="str">
        <f t="shared" si="3"/>
        <v/>
      </c>
      <c r="S70" s="21" t="str">
        <f t="shared" si="25"/>
        <v/>
      </c>
      <c r="T70" s="3" t="str">
        <f>IF($S70="","",VLOOKUP($S70,'(種目・作業用)'!$A$2:$D$11,2,FALSE))</f>
        <v/>
      </c>
      <c r="U70" s="3" t="str">
        <f>IF($S70="","",VLOOKUP($S70,'(種目・作業用)'!$A$2:$D$11,3,FALSE))</f>
        <v/>
      </c>
      <c r="V70" s="3" t="str">
        <f>IF($S70="","",VLOOKUP($S70,'(種目・作業用)'!$A$2:$D$11,4,FALSE))</f>
        <v/>
      </c>
      <c r="W70" s="22"/>
      <c r="X70" s="4" t="str">
        <f t="shared" si="21"/>
        <v/>
      </c>
      <c r="Y70" s="4" t="str">
        <f t="shared" si="16"/>
        <v/>
      </c>
      <c r="Z70" s="4" t="str">
        <f t="shared" si="17"/>
        <v/>
      </c>
      <c r="AA70" s="4" t="str">
        <f t="shared" si="18"/>
        <v/>
      </c>
      <c r="AB70" s="29" t="str">
        <f t="shared" si="22"/>
        <v/>
      </c>
      <c r="AC70" s="30" t="str">
        <f t="shared" si="23"/>
        <v/>
      </c>
      <c r="AD70" s="4" t="str">
        <f t="shared" si="24"/>
        <v/>
      </c>
      <c r="AE70" s="4"/>
      <c r="AF70" s="4" t="str">
        <f t="shared" si="19"/>
        <v/>
      </c>
      <c r="AG70" s="64" t="e">
        <f>VLOOKUP('申込書（個人種目）'!$AN$4,'申込書（個人種目）'!$B$202:$D$548,2,FALSE)</f>
        <v>#N/A</v>
      </c>
      <c r="AI70" s="14" t="str">
        <f t="shared" si="20"/>
        <v>　</v>
      </c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</row>
    <row r="71" spans="1:110" customFormat="1" ht="22.5" customHeight="1" x14ac:dyDescent="0.15">
      <c r="A71" s="210"/>
      <c r="B71" s="219"/>
      <c r="C71" s="220"/>
      <c r="D71" s="213"/>
      <c r="E71" s="234"/>
      <c r="F71" s="235"/>
      <c r="G71" s="235"/>
      <c r="H71" s="235"/>
      <c r="I71" s="236"/>
      <c r="J71" s="12"/>
      <c r="K71" s="12"/>
      <c r="L71" s="12"/>
      <c r="M71" s="12"/>
      <c r="N71" s="13"/>
      <c r="O71" s="18" t="str">
        <f>IF(K71="","",(COUNTIF('申込書（個人種目）'!$C$7:$C$31,K71)+COUNTIF('申込書（個人種目）'!$C$47:$C$71,K71)+COUNTIF('申込書（個人種目）'!$C$87:$C$111,K71)+COUNTIF('申込書（個人種目）'!$C$127:$C$151,K71)))</f>
        <v/>
      </c>
      <c r="P71" s="18"/>
      <c r="Q71" s="18"/>
      <c r="R71" s="4" t="str">
        <f t="shared" si="3"/>
        <v/>
      </c>
      <c r="S71" s="21" t="str">
        <f t="shared" si="25"/>
        <v/>
      </c>
      <c r="T71" s="3" t="str">
        <f>IF($S71="","",VLOOKUP($S71,'(種目・作業用)'!$A$2:$D$11,2,FALSE))</f>
        <v/>
      </c>
      <c r="U71" s="3" t="str">
        <f>IF($S71="","",VLOOKUP($S71,'(種目・作業用)'!$A$2:$D$11,3,FALSE))</f>
        <v/>
      </c>
      <c r="V71" s="3" t="str">
        <f>IF($S71="","",VLOOKUP($S71,'(種目・作業用)'!$A$2:$D$11,4,FALSE))</f>
        <v/>
      </c>
      <c r="W71" s="22"/>
      <c r="X71" s="4" t="str">
        <f t="shared" si="21"/>
        <v/>
      </c>
      <c r="Y71" s="4" t="str">
        <f t="shared" si="16"/>
        <v/>
      </c>
      <c r="Z71" s="4" t="str">
        <f t="shared" si="17"/>
        <v/>
      </c>
      <c r="AA71" s="4" t="str">
        <f t="shared" si="18"/>
        <v/>
      </c>
      <c r="AB71" s="29" t="str">
        <f t="shared" si="22"/>
        <v/>
      </c>
      <c r="AC71" s="30" t="str">
        <f t="shared" si="23"/>
        <v/>
      </c>
      <c r="AD71" s="4" t="str">
        <f t="shared" si="24"/>
        <v/>
      </c>
      <c r="AE71" s="4"/>
      <c r="AF71" s="4" t="str">
        <f t="shared" si="19"/>
        <v/>
      </c>
      <c r="AG71" s="64" t="e">
        <f>VLOOKUP('申込書（個人種目）'!$AN$4,'申込書（個人種目）'!$B$202:$D$548,2,FALSE)</f>
        <v>#N/A</v>
      </c>
      <c r="AI71" s="14" t="str">
        <f t="shared" si="20"/>
        <v>　</v>
      </c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</row>
    <row r="72" spans="1:110" customFormat="1" ht="22.5" customHeight="1" x14ac:dyDescent="0.15">
      <c r="A72" s="211"/>
      <c r="B72" s="221"/>
      <c r="C72" s="222"/>
      <c r="D72" s="214"/>
      <c r="E72" s="234"/>
      <c r="F72" s="235"/>
      <c r="G72" s="235"/>
      <c r="H72" s="235"/>
      <c r="I72" s="236"/>
      <c r="J72" s="25"/>
      <c r="K72" s="25"/>
      <c r="L72" s="25"/>
      <c r="M72" s="25"/>
      <c r="N72" s="26"/>
      <c r="O72" s="18" t="str">
        <f>IF(K72="","",(COUNTIF('申込書（個人種目）'!$C$7:$C$31,K72)+COUNTIF('申込書（個人種目）'!$C$47:$C$71,K72)+COUNTIF('申込書（個人種目）'!$C$87:$C$111,K72)+COUNTIF('申込書（個人種目）'!$C$127:$C$151,K72)))</f>
        <v/>
      </c>
      <c r="P72" s="18"/>
      <c r="Q72" s="18"/>
      <c r="R72" s="4" t="str">
        <f t="shared" ref="R72:R99" si="26">IF(ISBLANK(J72),"",VLOOKUP(CONCATENATE($AB$4,N72),$R$150:$S$159,2,FALSE)+J72*100)</f>
        <v/>
      </c>
      <c r="S72" s="21" t="str">
        <f t="shared" si="25"/>
        <v/>
      </c>
      <c r="T72" s="3" t="str">
        <f>IF($S72="","",VLOOKUP($S72,'(種目・作業用)'!$A$2:$D$11,2,FALSE))</f>
        <v/>
      </c>
      <c r="U72" s="3" t="str">
        <f>IF($S72="","",VLOOKUP($S72,'(種目・作業用)'!$A$2:$D$11,3,FALSE))</f>
        <v/>
      </c>
      <c r="V72" s="3" t="str">
        <f>IF($S72="","",VLOOKUP($S72,'(種目・作業用)'!$A$2:$D$11,4,FALSE))</f>
        <v/>
      </c>
      <c r="W72" s="22"/>
      <c r="X72" s="4" t="str">
        <f t="shared" si="21"/>
        <v/>
      </c>
      <c r="Y72" s="4" t="str">
        <f t="shared" si="16"/>
        <v/>
      </c>
      <c r="Z72" s="4" t="str">
        <f t="shared" si="17"/>
        <v/>
      </c>
      <c r="AA72" s="4" t="str">
        <f t="shared" si="18"/>
        <v/>
      </c>
      <c r="AB72" s="29" t="str">
        <f t="shared" si="22"/>
        <v/>
      </c>
      <c r="AC72" s="30" t="str">
        <f t="shared" si="23"/>
        <v/>
      </c>
      <c r="AD72" s="4" t="str">
        <f t="shared" si="24"/>
        <v/>
      </c>
      <c r="AE72" s="4"/>
      <c r="AF72" s="4" t="str">
        <f t="shared" si="19"/>
        <v/>
      </c>
      <c r="AG72" s="64" t="e">
        <f>VLOOKUP('申込書（個人種目）'!$AN$4,'申込書（個人種目）'!$B$202:$D$548,2,FALSE)</f>
        <v>#N/A</v>
      </c>
      <c r="AI72" s="14" t="str">
        <f t="shared" si="20"/>
        <v>　</v>
      </c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</row>
    <row r="73" spans="1:110" customFormat="1" ht="22.5" customHeight="1" x14ac:dyDescent="0.15">
      <c r="A73" s="76"/>
      <c r="B73" s="77"/>
      <c r="C73" s="78"/>
      <c r="D73" s="78"/>
      <c r="E73" s="87"/>
      <c r="F73" s="87"/>
      <c r="G73" s="87"/>
      <c r="H73" s="87"/>
      <c r="I73" s="87"/>
      <c r="J73" s="88" t="s">
        <v>1105</v>
      </c>
      <c r="K73" s="223">
        <f>'申込書（個人種目）'!$P$32</f>
        <v>0</v>
      </c>
      <c r="L73" s="223"/>
      <c r="M73" s="223"/>
      <c r="N73" s="81"/>
      <c r="O73" s="18"/>
      <c r="P73" s="18"/>
      <c r="Q73" s="18"/>
      <c r="R73" s="4"/>
      <c r="S73" s="19"/>
      <c r="T73" s="18"/>
      <c r="U73" s="18"/>
      <c r="V73" s="18"/>
      <c r="W73" s="18"/>
      <c r="X73" s="18"/>
      <c r="Y73" s="18"/>
      <c r="Z73" s="18"/>
      <c r="AA73" s="18"/>
      <c r="AB73" s="31"/>
      <c r="AC73" s="32"/>
      <c r="AD73" s="4"/>
      <c r="AE73" s="18"/>
      <c r="AF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</row>
    <row r="74" spans="1:110" customFormat="1" ht="7.5" customHeight="1" x14ac:dyDescent="0.15">
      <c r="A74" s="89"/>
      <c r="B74" s="90"/>
      <c r="C74" s="91"/>
      <c r="D74" s="91"/>
      <c r="E74" s="92"/>
      <c r="F74" s="92"/>
      <c r="G74" s="92"/>
      <c r="H74" s="92"/>
      <c r="I74" s="92"/>
      <c r="J74" s="90"/>
      <c r="K74" s="90"/>
      <c r="L74" s="90"/>
      <c r="M74" s="90"/>
      <c r="N74" s="93"/>
      <c r="O74" s="18"/>
      <c r="P74" s="18"/>
      <c r="Q74" s="18"/>
      <c r="R74" s="4"/>
      <c r="S74" s="19"/>
      <c r="T74" s="18"/>
      <c r="U74" s="18"/>
      <c r="V74" s="18"/>
      <c r="W74" s="18"/>
      <c r="X74" s="18"/>
      <c r="Y74" s="18"/>
      <c r="Z74" s="18"/>
      <c r="AA74" s="18"/>
      <c r="AB74" s="31"/>
      <c r="AC74" s="32"/>
      <c r="AD74" s="4"/>
      <c r="AE74" s="18"/>
      <c r="AF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</row>
    <row r="75" spans="1:110" customFormat="1" ht="22.5" customHeight="1" x14ac:dyDescent="0.15">
      <c r="A75" s="224" t="s">
        <v>988</v>
      </c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225"/>
      <c r="O75" s="18"/>
      <c r="P75" s="18"/>
      <c r="Q75" s="18"/>
      <c r="R75" s="4"/>
      <c r="S75" s="19"/>
      <c r="T75" s="18"/>
      <c r="U75" s="18"/>
      <c r="V75" s="18"/>
      <c r="W75" s="18"/>
      <c r="X75" s="18"/>
      <c r="Y75" s="18"/>
      <c r="Z75" s="18"/>
      <c r="AA75" s="18"/>
      <c r="AB75" s="31"/>
      <c r="AC75" s="32"/>
      <c r="AD75" s="4"/>
      <c r="AE75" s="18"/>
      <c r="AF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</row>
    <row r="76" spans="1:110" customFormat="1" ht="7.5" customHeight="1" x14ac:dyDescent="0.15">
      <c r="A76" s="94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95"/>
      <c r="O76" s="18"/>
      <c r="P76" s="18"/>
      <c r="Q76" s="18"/>
      <c r="R76" s="4"/>
      <c r="S76" s="19"/>
      <c r="T76" s="18"/>
      <c r="U76" s="18"/>
      <c r="V76" s="18"/>
      <c r="W76" s="18"/>
      <c r="X76" s="18"/>
      <c r="Y76" s="18"/>
      <c r="Z76" s="18"/>
      <c r="AA76" s="18"/>
      <c r="AB76" s="31"/>
      <c r="AC76" s="32"/>
      <c r="AD76" s="4"/>
      <c r="AE76" s="18"/>
      <c r="AF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</row>
    <row r="77" spans="1:110" customFormat="1" x14ac:dyDescent="0.15">
      <c r="A77" s="96"/>
      <c r="B77" s="97"/>
      <c r="C77" s="98" t="s">
        <v>15</v>
      </c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9"/>
      <c r="O77" s="18"/>
      <c r="P77" s="18"/>
      <c r="Q77" s="18"/>
      <c r="R77" s="4"/>
      <c r="S77" s="19"/>
      <c r="T77" s="18"/>
      <c r="U77" s="18"/>
      <c r="V77" s="18"/>
      <c r="W77" s="18"/>
      <c r="X77" s="18"/>
      <c r="Y77" s="18"/>
      <c r="Z77" s="18"/>
      <c r="AA77" s="18"/>
      <c r="AB77" s="31"/>
      <c r="AC77" s="32"/>
      <c r="AD77" s="4"/>
      <c r="AE77" s="18"/>
      <c r="AF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</row>
    <row r="78" spans="1:110" customFormat="1" x14ac:dyDescent="0.15">
      <c r="A78" s="94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95"/>
      <c r="O78" s="18"/>
      <c r="P78" s="18"/>
      <c r="Q78" s="18"/>
      <c r="R78" s="4"/>
      <c r="S78" s="19"/>
      <c r="T78" s="18"/>
      <c r="U78" s="18"/>
      <c r="V78" s="18"/>
      <c r="W78" s="18"/>
      <c r="X78" s="18"/>
      <c r="Y78" s="18"/>
      <c r="Z78" s="18"/>
      <c r="AA78" s="18"/>
      <c r="AB78" s="31"/>
      <c r="AC78" s="32"/>
      <c r="AD78" s="4"/>
      <c r="AE78" s="18"/>
      <c r="AF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</row>
    <row r="79" spans="1:110" customFormat="1" x14ac:dyDescent="0.15">
      <c r="A79" s="94"/>
      <c r="B79" s="60"/>
      <c r="C79" s="248" t="str">
        <f>$C$25</f>
        <v>２０２６年０５月　　日</v>
      </c>
      <c r="D79" s="248"/>
      <c r="E79" s="248"/>
      <c r="F79" s="60"/>
      <c r="G79" s="60"/>
      <c r="H79" s="60"/>
      <c r="I79" s="60"/>
      <c r="J79" s="60"/>
      <c r="L79" s="100"/>
      <c r="M79" s="60"/>
      <c r="N79" s="95"/>
      <c r="O79" s="18"/>
      <c r="P79" s="18"/>
      <c r="Q79" s="18"/>
      <c r="R79" s="4"/>
      <c r="S79" s="19"/>
      <c r="T79" s="18"/>
      <c r="U79" s="18"/>
      <c r="V79" s="18"/>
      <c r="W79" s="18"/>
      <c r="X79" s="18"/>
      <c r="Y79" s="18"/>
      <c r="Z79" s="18"/>
      <c r="AA79" s="18"/>
      <c r="AB79" s="31"/>
      <c r="AC79" s="32"/>
      <c r="AD79" s="4"/>
      <c r="AE79" s="18"/>
      <c r="AF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</row>
    <row r="80" spans="1:110" customFormat="1" ht="22.5" customHeight="1" x14ac:dyDescent="0.15">
      <c r="A80" s="94"/>
      <c r="B80" s="60"/>
      <c r="C80" s="101"/>
      <c r="D80" s="101"/>
      <c r="E80" s="102"/>
      <c r="F80" s="60"/>
      <c r="G80" s="182">
        <f>$G$26</f>
        <v>0</v>
      </c>
      <c r="H80" s="182"/>
      <c r="I80" s="182"/>
      <c r="J80" s="182"/>
      <c r="K80" s="182"/>
      <c r="L80" s="109" t="str">
        <f>$L$26</f>
        <v>高等学校</v>
      </c>
      <c r="M80" s="60"/>
      <c r="N80" s="95"/>
      <c r="O80" s="18"/>
      <c r="P80" s="18"/>
      <c r="Q80" s="18"/>
      <c r="R80" s="4"/>
      <c r="S80" s="19"/>
      <c r="T80" s="18"/>
      <c r="U80" s="18"/>
      <c r="V80" s="18"/>
      <c r="W80" s="18"/>
      <c r="X80" s="18"/>
      <c r="Y80" s="18"/>
      <c r="Z80" s="18"/>
      <c r="AA80" s="18"/>
      <c r="AB80" s="31"/>
      <c r="AC80" s="32"/>
      <c r="AD80" s="4"/>
      <c r="AE80" s="18"/>
      <c r="AF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</row>
    <row r="81" spans="1:110" customFormat="1" ht="22.5" customHeight="1" x14ac:dyDescent="0.15">
      <c r="A81" s="103"/>
      <c r="B81" s="104"/>
      <c r="C81" s="105"/>
      <c r="D81" s="105"/>
      <c r="E81" s="106"/>
      <c r="F81" s="106"/>
      <c r="G81" s="110"/>
      <c r="H81" s="105"/>
      <c r="I81" s="105"/>
      <c r="J81" s="105" t="s">
        <v>1002</v>
      </c>
      <c r="K81" s="232">
        <f>$K$27</f>
        <v>0</v>
      </c>
      <c r="L81" s="232"/>
      <c r="M81" s="107" t="s">
        <v>1001</v>
      </c>
      <c r="N81" s="108"/>
      <c r="O81" s="18"/>
      <c r="P81" s="18"/>
      <c r="Q81" s="18"/>
      <c r="R81" s="4"/>
      <c r="S81" s="19"/>
      <c r="T81" s="18"/>
      <c r="U81" s="18"/>
      <c r="V81" s="18"/>
      <c r="W81" s="18"/>
      <c r="X81" s="18"/>
      <c r="Y81" s="18"/>
      <c r="Z81" s="18"/>
      <c r="AA81" s="18"/>
      <c r="AB81" s="31"/>
      <c r="AC81" s="32"/>
      <c r="AD81" s="4"/>
      <c r="AE81" s="18"/>
      <c r="AF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</row>
    <row r="82" spans="1:110" customFormat="1" ht="32.25" customHeight="1" x14ac:dyDescent="0.15">
      <c r="A82" s="205" t="str">
        <f>$A$1</f>
        <v>春季置賜スプリント記録会　参加申込書（リレー種目）</v>
      </c>
      <c r="B82" s="205"/>
      <c r="C82" s="205"/>
      <c r="D82" s="205"/>
      <c r="E82" s="205"/>
      <c r="F82" s="205"/>
      <c r="G82" s="205"/>
      <c r="H82" s="205"/>
      <c r="I82" s="205"/>
      <c r="J82" s="205"/>
      <c r="K82" s="205"/>
      <c r="L82" s="205"/>
      <c r="M82" s="205"/>
      <c r="N82" s="205"/>
      <c r="O82" s="18"/>
      <c r="P82" s="18"/>
      <c r="Q82" s="18"/>
      <c r="R82" s="4"/>
      <c r="S82" s="19"/>
      <c r="T82" s="18"/>
      <c r="U82" s="18"/>
      <c r="V82" s="18"/>
      <c r="W82" s="18"/>
      <c r="X82" s="18"/>
      <c r="Y82" s="18"/>
      <c r="Z82" s="18"/>
      <c r="AA82" s="18"/>
      <c r="AB82" s="31"/>
      <c r="AC82" s="32"/>
      <c r="AD82" s="4"/>
      <c r="AE82" s="18"/>
      <c r="AF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</row>
    <row r="83" spans="1:110" customFormat="1" ht="7.5" customHeight="1" x14ac:dyDescent="0.15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18"/>
      <c r="P83" s="18"/>
      <c r="Q83" s="18"/>
      <c r="R83" s="4"/>
      <c r="S83" s="19"/>
      <c r="T83" s="18"/>
      <c r="U83" s="18"/>
      <c r="V83" s="18"/>
      <c r="W83" s="18"/>
      <c r="X83" s="18"/>
      <c r="Y83" s="18"/>
      <c r="Z83" s="18"/>
      <c r="AA83" s="18"/>
      <c r="AB83" s="31"/>
      <c r="AC83" s="32"/>
      <c r="AD83" s="4"/>
      <c r="AE83" s="18"/>
      <c r="AF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</row>
    <row r="84" spans="1:110" customFormat="1" ht="22.5" customHeight="1" x14ac:dyDescent="0.15">
      <c r="A84" s="134" t="s">
        <v>0</v>
      </c>
      <c r="B84" s="135"/>
      <c r="C84" s="245">
        <f>$C$3</f>
        <v>0</v>
      </c>
      <c r="D84" s="246"/>
      <c r="E84" s="246"/>
      <c r="F84" s="246"/>
      <c r="G84" s="246"/>
      <c r="H84" s="246"/>
      <c r="I84" s="246"/>
      <c r="J84" s="246"/>
      <c r="K84" s="118" t="s">
        <v>999</v>
      </c>
      <c r="L84" s="237">
        <f>$L$3</f>
        <v>0</v>
      </c>
      <c r="M84" s="237"/>
      <c r="N84" s="238"/>
      <c r="O84" s="18"/>
      <c r="P84" s="18"/>
      <c r="Q84" s="18"/>
      <c r="R84" s="4"/>
      <c r="S84" s="19"/>
      <c r="T84" s="18"/>
      <c r="U84" s="18"/>
      <c r="V84" s="18"/>
      <c r="W84" s="18"/>
      <c r="X84" s="18"/>
      <c r="AD84" s="4"/>
      <c r="AE84" s="18"/>
      <c r="AF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</row>
    <row r="85" spans="1:110" customFormat="1" ht="22.5" customHeight="1" x14ac:dyDescent="0.15">
      <c r="A85" s="157" t="s">
        <v>13</v>
      </c>
      <c r="B85" s="158"/>
      <c r="C85" s="230">
        <f>$C$4</f>
        <v>0</v>
      </c>
      <c r="D85" s="231"/>
      <c r="E85" s="231"/>
      <c r="F85" s="231"/>
      <c r="G85" s="231"/>
      <c r="H85" s="231"/>
      <c r="I85" s="231"/>
      <c r="J85" s="231"/>
      <c r="K85" s="119" t="s">
        <v>1000</v>
      </c>
      <c r="L85" s="231">
        <f>$L$4</f>
        <v>0</v>
      </c>
      <c r="M85" s="231"/>
      <c r="N85" s="233"/>
      <c r="O85" s="18"/>
      <c r="P85" s="18"/>
      <c r="Q85" s="18"/>
      <c r="R85" s="4"/>
      <c r="S85" s="19"/>
      <c r="T85" s="18"/>
      <c r="U85" s="18"/>
      <c r="V85" s="18"/>
      <c r="W85" s="18"/>
      <c r="X85" s="18"/>
      <c r="AD85" s="4"/>
      <c r="AE85" s="18"/>
      <c r="AF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</row>
    <row r="86" spans="1:110" customFormat="1" ht="17.25" customHeight="1" x14ac:dyDescent="0.15">
      <c r="A86" s="170"/>
      <c r="B86" s="166" t="s">
        <v>989</v>
      </c>
      <c r="C86" s="167"/>
      <c r="D86" s="146" t="s">
        <v>990</v>
      </c>
      <c r="E86" s="166" t="s">
        <v>9</v>
      </c>
      <c r="F86" s="215"/>
      <c r="G86" s="215"/>
      <c r="H86" s="215"/>
      <c r="I86" s="167"/>
      <c r="J86" s="166" t="s">
        <v>996</v>
      </c>
      <c r="K86" s="215"/>
      <c r="L86" s="215"/>
      <c r="M86" s="215"/>
      <c r="N86" s="247"/>
      <c r="O86" s="18"/>
      <c r="P86" s="18"/>
      <c r="Q86" s="18"/>
      <c r="R86" s="4"/>
      <c r="S86" s="19"/>
      <c r="T86" s="18"/>
      <c r="U86" s="18"/>
      <c r="V86" s="18"/>
      <c r="W86" s="18"/>
      <c r="X86" s="18"/>
      <c r="Y86" s="18"/>
      <c r="Z86" s="18"/>
      <c r="AA86" s="18"/>
      <c r="AB86" s="32"/>
      <c r="AC86" s="32"/>
      <c r="AD86" s="4"/>
      <c r="AE86" s="18"/>
      <c r="AF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</row>
    <row r="87" spans="1:110" customFormat="1" ht="17.25" customHeight="1" thickBot="1" x14ac:dyDescent="0.2">
      <c r="A87" s="171"/>
      <c r="B87" s="168"/>
      <c r="C87" s="169"/>
      <c r="D87" s="147"/>
      <c r="E87" s="168"/>
      <c r="F87" s="216"/>
      <c r="G87" s="216"/>
      <c r="H87" s="216"/>
      <c r="I87" s="169"/>
      <c r="J87" s="131" t="s">
        <v>1</v>
      </c>
      <c r="K87" s="131" t="s">
        <v>997</v>
      </c>
      <c r="L87" s="131" t="s">
        <v>998</v>
      </c>
      <c r="M87" s="131" t="s">
        <v>3</v>
      </c>
      <c r="N87" s="132" t="s">
        <v>1384</v>
      </c>
      <c r="O87" s="18"/>
      <c r="P87" s="18"/>
      <c r="Q87" s="18"/>
      <c r="R87" s="4" t="s">
        <v>1394</v>
      </c>
      <c r="S87" s="17" t="s">
        <v>423</v>
      </c>
      <c r="T87" s="16" t="s">
        <v>788</v>
      </c>
      <c r="U87" s="16" t="s">
        <v>768</v>
      </c>
      <c r="V87" s="16" t="s">
        <v>769</v>
      </c>
      <c r="W87" s="16" t="s">
        <v>19</v>
      </c>
      <c r="X87" s="16" t="s">
        <v>20</v>
      </c>
      <c r="Y87" s="16" t="s">
        <v>21</v>
      </c>
      <c r="Z87" s="16" t="s">
        <v>22</v>
      </c>
      <c r="AA87" s="16" t="s">
        <v>23</v>
      </c>
      <c r="AB87" s="33" t="s">
        <v>417</v>
      </c>
      <c r="AC87" s="33" t="s">
        <v>24</v>
      </c>
      <c r="AD87" s="4" t="s">
        <v>1393</v>
      </c>
      <c r="AE87" s="16" t="s">
        <v>422</v>
      </c>
      <c r="AF87" s="16" t="s">
        <v>1007</v>
      </c>
      <c r="AG87" t="s">
        <v>839</v>
      </c>
      <c r="AI87" t="s">
        <v>1009</v>
      </c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</row>
    <row r="88" spans="1:110" customFormat="1" ht="22.5" customHeight="1" thickTop="1" x14ac:dyDescent="0.15">
      <c r="A88" s="226">
        <v>7</v>
      </c>
      <c r="B88" s="227"/>
      <c r="C88" s="228"/>
      <c r="D88" s="229"/>
      <c r="E88" s="234"/>
      <c r="F88" s="235"/>
      <c r="G88" s="235"/>
      <c r="H88" s="235"/>
      <c r="I88" s="236"/>
      <c r="J88" s="27"/>
      <c r="K88" s="27"/>
      <c r="L88" s="27"/>
      <c r="M88" s="27"/>
      <c r="N88" s="28"/>
      <c r="O88" s="18" t="str">
        <f>IF(K88="","",(COUNTIF('申込書（個人種目）'!$C$7:$C$31,K88)+COUNTIF('申込書（個人種目）'!$C$47:$C$71,K88)+COUNTIF('申込書（個人種目）'!$C$87:$C$111,K88)+COUNTIF('申込書（個人種目）'!$C$127:$C$151,K88)))</f>
        <v/>
      </c>
      <c r="P88" s="18"/>
      <c r="Q88" s="18"/>
      <c r="R88" s="4" t="str">
        <f t="shared" si="26"/>
        <v/>
      </c>
      <c r="S88" s="21" t="str">
        <f t="shared" ref="S88:S93" si="27">IF(ISBLANK(J88),"",$B$88)</f>
        <v/>
      </c>
      <c r="T88" s="3" t="str">
        <f>IF($S88="","",VLOOKUP($S88,'(種目・作業用)'!$A$2:$D$11,2,FALSE))</f>
        <v/>
      </c>
      <c r="U88" s="3" t="str">
        <f>IF($S88="","",VLOOKUP($S88,'(種目・作業用)'!$A$2:$D$11,3,FALSE))</f>
        <v/>
      </c>
      <c r="V88" s="3" t="str">
        <f>IF($S88="","",VLOOKUP($S88,'(種目・作業用)'!$A$2:$D$11,4,FALSE))</f>
        <v/>
      </c>
      <c r="W88" s="22" t="str">
        <f>IF(E88="","",E88)</f>
        <v/>
      </c>
      <c r="X88" s="4" t="str">
        <f t="shared" si="21"/>
        <v/>
      </c>
      <c r="Y88" s="4" t="str">
        <f t="shared" si="16"/>
        <v/>
      </c>
      <c r="Z88" s="4" t="str">
        <f t="shared" si="17"/>
        <v/>
      </c>
      <c r="AA88" s="4" t="str">
        <f t="shared" si="18"/>
        <v/>
      </c>
      <c r="AB88" s="29" t="str">
        <f t="shared" si="22"/>
        <v/>
      </c>
      <c r="AC88" s="30" t="str">
        <f t="shared" si="23"/>
        <v/>
      </c>
      <c r="AD88" s="4" t="str">
        <f>IF(ISBLANK(J88),"",IF(N88="男",1,2))</f>
        <v/>
      </c>
      <c r="AE88" s="4"/>
      <c r="AF88" s="4" t="str">
        <f t="shared" si="19"/>
        <v/>
      </c>
      <c r="AG88" s="64" t="e">
        <f>VLOOKUP('申込書（個人種目）'!$AN$4,'申込書（個人種目）'!$B$202:$D$548,2,FALSE)</f>
        <v>#N/A</v>
      </c>
      <c r="AI88" s="14" t="str">
        <f t="shared" si="20"/>
        <v>　</v>
      </c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</row>
    <row r="89" spans="1:110" customFormat="1" ht="22.5" customHeight="1" x14ac:dyDescent="0.15">
      <c r="A89" s="210"/>
      <c r="B89" s="219"/>
      <c r="C89" s="220"/>
      <c r="D89" s="213"/>
      <c r="E89" s="234"/>
      <c r="F89" s="235"/>
      <c r="G89" s="235"/>
      <c r="H89" s="235"/>
      <c r="I89" s="236"/>
      <c r="J89" s="12"/>
      <c r="K89" s="12"/>
      <c r="L89" s="12"/>
      <c r="M89" s="12"/>
      <c r="N89" s="13"/>
      <c r="O89" s="18" t="str">
        <f>IF(K89="","",(COUNTIF('申込書（個人種目）'!$C$7:$C$31,K89)+COUNTIF('申込書（個人種目）'!$C$47:$C$71,K89)+COUNTIF('申込書（個人種目）'!$C$87:$C$111,K89)+COUNTIF('申込書（個人種目）'!$C$127:$C$151,K89)))</f>
        <v/>
      </c>
      <c r="P89" s="18"/>
      <c r="Q89" s="18"/>
      <c r="R89" s="4" t="str">
        <f t="shared" si="26"/>
        <v/>
      </c>
      <c r="S89" s="21" t="str">
        <f t="shared" si="27"/>
        <v/>
      </c>
      <c r="T89" s="3" t="str">
        <f>IF($S89="","",VLOOKUP($S89,'(種目・作業用)'!$A$2:$D$11,2,FALSE))</f>
        <v/>
      </c>
      <c r="U89" s="3" t="str">
        <f>IF($S89="","",VLOOKUP($S89,'(種目・作業用)'!$A$2:$D$11,3,FALSE))</f>
        <v/>
      </c>
      <c r="V89" s="3" t="str">
        <f>IF($S89="","",VLOOKUP($S89,'(種目・作業用)'!$A$2:$D$11,4,FALSE))</f>
        <v/>
      </c>
      <c r="W89" s="22"/>
      <c r="X89" s="4" t="str">
        <f t="shared" si="21"/>
        <v/>
      </c>
      <c r="Y89" s="4" t="str">
        <f t="shared" si="16"/>
        <v/>
      </c>
      <c r="Z89" s="4" t="str">
        <f t="shared" si="17"/>
        <v/>
      </c>
      <c r="AA89" s="4" t="str">
        <f t="shared" si="18"/>
        <v/>
      </c>
      <c r="AB89" s="29" t="str">
        <f t="shared" si="22"/>
        <v/>
      </c>
      <c r="AC89" s="30" t="str">
        <f t="shared" si="23"/>
        <v/>
      </c>
      <c r="AD89" s="4" t="str">
        <f t="shared" ref="AD89:AD99" si="28">IF(ISBLANK(J89),"",IF(N89="男",1,2))</f>
        <v/>
      </c>
      <c r="AE89" s="4"/>
      <c r="AF89" s="4" t="str">
        <f t="shared" si="19"/>
        <v/>
      </c>
      <c r="AG89" s="64" t="e">
        <f>VLOOKUP('申込書（個人種目）'!$AN$4,'申込書（個人種目）'!$B$202:$D$548,2,FALSE)</f>
        <v>#N/A</v>
      </c>
      <c r="AI89" s="14" t="str">
        <f t="shared" si="20"/>
        <v>　</v>
      </c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</row>
    <row r="90" spans="1:110" customFormat="1" ht="22.5" customHeight="1" x14ac:dyDescent="0.15">
      <c r="A90" s="210"/>
      <c r="B90" s="219"/>
      <c r="C90" s="220"/>
      <c r="D90" s="213"/>
      <c r="E90" s="234"/>
      <c r="F90" s="235"/>
      <c r="G90" s="235"/>
      <c r="H90" s="235"/>
      <c r="I90" s="236"/>
      <c r="J90" s="12"/>
      <c r="K90" s="12"/>
      <c r="L90" s="12"/>
      <c r="M90" s="12"/>
      <c r="N90" s="13"/>
      <c r="O90" s="18" t="str">
        <f>IF(K90="","",(COUNTIF('申込書（個人種目）'!$C$7:$C$31,K90)+COUNTIF('申込書（個人種目）'!$C$47:$C$71,K90)+COUNTIF('申込書（個人種目）'!$C$87:$C$111,K90)+COUNTIF('申込書（個人種目）'!$C$127:$C$151,K90)))</f>
        <v/>
      </c>
      <c r="P90" s="18"/>
      <c r="Q90" s="18"/>
      <c r="R90" s="4" t="str">
        <f t="shared" si="26"/>
        <v/>
      </c>
      <c r="S90" s="21" t="str">
        <f t="shared" si="27"/>
        <v/>
      </c>
      <c r="T90" s="3" t="str">
        <f>IF($S90="","",VLOOKUP($S90,'(種目・作業用)'!$A$2:$D$11,2,FALSE))</f>
        <v/>
      </c>
      <c r="U90" s="3" t="str">
        <f>IF($S90="","",VLOOKUP($S90,'(種目・作業用)'!$A$2:$D$11,3,FALSE))</f>
        <v/>
      </c>
      <c r="V90" s="3" t="str">
        <f>IF($S90="","",VLOOKUP($S90,'(種目・作業用)'!$A$2:$D$11,4,FALSE))</f>
        <v/>
      </c>
      <c r="W90" s="22"/>
      <c r="X90" s="4" t="str">
        <f t="shared" si="21"/>
        <v/>
      </c>
      <c r="Y90" s="4" t="str">
        <f t="shared" si="16"/>
        <v/>
      </c>
      <c r="Z90" s="4" t="str">
        <f t="shared" si="17"/>
        <v/>
      </c>
      <c r="AA90" s="4" t="str">
        <f t="shared" si="18"/>
        <v/>
      </c>
      <c r="AB90" s="29" t="str">
        <f t="shared" si="22"/>
        <v/>
      </c>
      <c r="AC90" s="30" t="str">
        <f t="shared" si="23"/>
        <v/>
      </c>
      <c r="AD90" s="4" t="str">
        <f t="shared" si="28"/>
        <v/>
      </c>
      <c r="AE90" s="4"/>
      <c r="AF90" s="4" t="str">
        <f t="shared" si="19"/>
        <v/>
      </c>
      <c r="AG90" s="64" t="e">
        <f>VLOOKUP('申込書（個人種目）'!$AN$4,'申込書（個人種目）'!$B$202:$D$548,2,FALSE)</f>
        <v>#N/A</v>
      </c>
      <c r="AI90" s="14" t="str">
        <f t="shared" si="20"/>
        <v>　</v>
      </c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</row>
    <row r="91" spans="1:110" customFormat="1" ht="22.5" customHeight="1" x14ac:dyDescent="0.15">
      <c r="A91" s="210"/>
      <c r="B91" s="219"/>
      <c r="C91" s="220"/>
      <c r="D91" s="213"/>
      <c r="E91" s="234"/>
      <c r="F91" s="235"/>
      <c r="G91" s="235"/>
      <c r="H91" s="235"/>
      <c r="I91" s="236"/>
      <c r="J91" s="12"/>
      <c r="K91" s="12"/>
      <c r="L91" s="12"/>
      <c r="M91" s="12"/>
      <c r="N91" s="13"/>
      <c r="O91" s="18" t="str">
        <f>IF(K91="","",(COUNTIF('申込書（個人種目）'!$C$7:$C$31,K91)+COUNTIF('申込書（個人種目）'!$C$47:$C$71,K91)+COUNTIF('申込書（個人種目）'!$C$87:$C$111,K91)+COUNTIF('申込書（個人種目）'!$C$127:$C$151,K91)))</f>
        <v/>
      </c>
      <c r="P91" s="18"/>
      <c r="Q91" s="18"/>
      <c r="R91" s="4" t="str">
        <f t="shared" si="26"/>
        <v/>
      </c>
      <c r="S91" s="21" t="str">
        <f t="shared" si="27"/>
        <v/>
      </c>
      <c r="T91" s="3" t="str">
        <f>IF($S91="","",VLOOKUP($S91,'(種目・作業用)'!$A$2:$D$11,2,FALSE))</f>
        <v/>
      </c>
      <c r="U91" s="3" t="str">
        <f>IF($S91="","",VLOOKUP($S91,'(種目・作業用)'!$A$2:$D$11,3,FALSE))</f>
        <v/>
      </c>
      <c r="V91" s="3" t="str">
        <f>IF($S91="","",VLOOKUP($S91,'(種目・作業用)'!$A$2:$D$11,4,FALSE))</f>
        <v/>
      </c>
      <c r="W91" s="22"/>
      <c r="X91" s="4" t="str">
        <f t="shared" si="21"/>
        <v/>
      </c>
      <c r="Y91" s="4" t="str">
        <f t="shared" si="16"/>
        <v/>
      </c>
      <c r="Z91" s="4" t="str">
        <f t="shared" si="17"/>
        <v/>
      </c>
      <c r="AA91" s="4" t="str">
        <f t="shared" si="18"/>
        <v/>
      </c>
      <c r="AB91" s="29" t="str">
        <f t="shared" si="22"/>
        <v/>
      </c>
      <c r="AC91" s="30" t="str">
        <f t="shared" si="23"/>
        <v/>
      </c>
      <c r="AD91" s="4" t="str">
        <f t="shared" si="28"/>
        <v/>
      </c>
      <c r="AE91" s="4"/>
      <c r="AF91" s="4" t="str">
        <f t="shared" si="19"/>
        <v/>
      </c>
      <c r="AG91" s="64" t="e">
        <f>VLOOKUP('申込書（個人種目）'!$AN$4,'申込書（個人種目）'!$B$202:$D$548,2,FALSE)</f>
        <v>#N/A</v>
      </c>
      <c r="AI91" s="14" t="str">
        <f t="shared" si="20"/>
        <v>　</v>
      </c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</row>
    <row r="92" spans="1:110" customFormat="1" ht="22.5" customHeight="1" x14ac:dyDescent="0.15">
      <c r="A92" s="210"/>
      <c r="B92" s="219"/>
      <c r="C92" s="220"/>
      <c r="D92" s="213"/>
      <c r="E92" s="234"/>
      <c r="F92" s="235"/>
      <c r="G92" s="235"/>
      <c r="H92" s="235"/>
      <c r="I92" s="236"/>
      <c r="J92" s="12"/>
      <c r="K92" s="12"/>
      <c r="L92" s="12"/>
      <c r="M92" s="12"/>
      <c r="N92" s="13"/>
      <c r="O92" s="18" t="str">
        <f>IF(K92="","",(COUNTIF('申込書（個人種目）'!$C$7:$C$31,K92)+COUNTIF('申込書（個人種目）'!$C$47:$C$71,K92)+COUNTIF('申込書（個人種目）'!$C$87:$C$111,K92)+COUNTIF('申込書（個人種目）'!$C$127:$C$151,K92)))</f>
        <v/>
      </c>
      <c r="P92" s="18"/>
      <c r="Q92" s="18"/>
      <c r="R92" s="4" t="str">
        <f t="shared" si="26"/>
        <v/>
      </c>
      <c r="S92" s="21" t="str">
        <f t="shared" si="27"/>
        <v/>
      </c>
      <c r="T92" s="3" t="str">
        <f>IF($S92="","",VLOOKUP($S92,'(種目・作業用)'!$A$2:$D$11,2,FALSE))</f>
        <v/>
      </c>
      <c r="U92" s="3" t="str">
        <f>IF($S92="","",VLOOKUP($S92,'(種目・作業用)'!$A$2:$D$11,3,FALSE))</f>
        <v/>
      </c>
      <c r="V92" s="3" t="str">
        <f>IF($S92="","",VLOOKUP($S92,'(種目・作業用)'!$A$2:$D$11,4,FALSE))</f>
        <v/>
      </c>
      <c r="W92" s="22"/>
      <c r="X92" s="4" t="str">
        <f t="shared" si="21"/>
        <v/>
      </c>
      <c r="Y92" s="4" t="str">
        <f t="shared" si="16"/>
        <v/>
      </c>
      <c r="Z92" s="4" t="str">
        <f t="shared" si="17"/>
        <v/>
      </c>
      <c r="AA92" s="4" t="str">
        <f t="shared" si="18"/>
        <v/>
      </c>
      <c r="AB92" s="29" t="str">
        <f t="shared" si="22"/>
        <v/>
      </c>
      <c r="AC92" s="30" t="str">
        <f t="shared" si="23"/>
        <v/>
      </c>
      <c r="AD92" s="4" t="str">
        <f t="shared" si="28"/>
        <v/>
      </c>
      <c r="AE92" s="4"/>
      <c r="AF92" s="4" t="str">
        <f t="shared" si="19"/>
        <v/>
      </c>
      <c r="AG92" s="64" t="e">
        <f>VLOOKUP('申込書（個人種目）'!$AN$4,'申込書（個人種目）'!$B$202:$D$548,2,FALSE)</f>
        <v>#N/A</v>
      </c>
      <c r="AI92" s="14" t="str">
        <f t="shared" si="20"/>
        <v>　</v>
      </c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</row>
    <row r="93" spans="1:110" customFormat="1" ht="22.5" customHeight="1" x14ac:dyDescent="0.15">
      <c r="A93" s="211"/>
      <c r="B93" s="221"/>
      <c r="C93" s="222"/>
      <c r="D93" s="214"/>
      <c r="E93" s="234"/>
      <c r="F93" s="235"/>
      <c r="G93" s="235"/>
      <c r="H93" s="235"/>
      <c r="I93" s="236"/>
      <c r="J93" s="25"/>
      <c r="K93" s="25"/>
      <c r="L93" s="25"/>
      <c r="M93" s="25"/>
      <c r="N93" s="26"/>
      <c r="O93" s="18" t="str">
        <f>IF(K93="","",(COUNTIF('申込書（個人種目）'!$C$7:$C$31,K93)+COUNTIF('申込書（個人種目）'!$C$47:$C$71,K93)+COUNTIF('申込書（個人種目）'!$C$87:$C$111,K93)+COUNTIF('申込書（個人種目）'!$C$127:$C$151,K93)))</f>
        <v/>
      </c>
      <c r="P93" s="18"/>
      <c r="Q93" s="18"/>
      <c r="R93" s="4" t="str">
        <f t="shared" si="26"/>
        <v/>
      </c>
      <c r="S93" s="21" t="str">
        <f t="shared" si="27"/>
        <v/>
      </c>
      <c r="T93" s="3" t="str">
        <f>IF($S93="","",VLOOKUP($S93,'(種目・作業用)'!$A$2:$D$11,2,FALSE))</f>
        <v/>
      </c>
      <c r="U93" s="3" t="str">
        <f>IF($S93="","",VLOOKUP($S93,'(種目・作業用)'!$A$2:$D$11,3,FALSE))</f>
        <v/>
      </c>
      <c r="V93" s="3" t="str">
        <f>IF($S93="","",VLOOKUP($S93,'(種目・作業用)'!$A$2:$D$11,4,FALSE))</f>
        <v/>
      </c>
      <c r="W93" s="22"/>
      <c r="X93" s="4" t="str">
        <f t="shared" si="21"/>
        <v/>
      </c>
      <c r="Y93" s="4" t="str">
        <f t="shared" si="16"/>
        <v/>
      </c>
      <c r="Z93" s="4" t="str">
        <f t="shared" si="17"/>
        <v/>
      </c>
      <c r="AA93" s="4" t="str">
        <f t="shared" si="18"/>
        <v/>
      </c>
      <c r="AB93" s="29" t="str">
        <f t="shared" si="22"/>
        <v/>
      </c>
      <c r="AC93" s="30" t="str">
        <f t="shared" si="23"/>
        <v/>
      </c>
      <c r="AD93" s="4" t="str">
        <f t="shared" si="28"/>
        <v/>
      </c>
      <c r="AE93" s="4"/>
      <c r="AF93" s="4" t="str">
        <f t="shared" si="19"/>
        <v/>
      </c>
      <c r="AG93" s="64" t="e">
        <f>VLOOKUP('申込書（個人種目）'!$AN$4,'申込書（個人種目）'!$B$202:$D$548,2,FALSE)</f>
        <v>#N/A</v>
      </c>
      <c r="AI93" s="14" t="str">
        <f t="shared" si="20"/>
        <v>　</v>
      </c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</row>
    <row r="94" spans="1:110" customFormat="1" ht="22.5" customHeight="1" x14ac:dyDescent="0.15">
      <c r="A94" s="226">
        <v>8</v>
      </c>
      <c r="B94" s="227"/>
      <c r="C94" s="228"/>
      <c r="D94" s="229"/>
      <c r="E94" s="234"/>
      <c r="F94" s="235"/>
      <c r="G94" s="235"/>
      <c r="H94" s="235"/>
      <c r="I94" s="236"/>
      <c r="J94" s="27"/>
      <c r="K94" s="27"/>
      <c r="L94" s="27"/>
      <c r="M94" s="27"/>
      <c r="N94" s="11"/>
      <c r="O94" s="18" t="str">
        <f>IF(K94="","",(COUNTIF('申込書（個人種目）'!$C$7:$C$31,K94)+COUNTIF('申込書（個人種目）'!$C$47:$C$71,K94)+COUNTIF('申込書（個人種目）'!$C$87:$C$111,K94)+COUNTIF('申込書（個人種目）'!$C$127:$C$151,K94)))</f>
        <v/>
      </c>
      <c r="P94" s="18"/>
      <c r="Q94" s="18"/>
      <c r="R94" s="4" t="str">
        <f t="shared" si="26"/>
        <v/>
      </c>
      <c r="S94" s="21" t="str">
        <f t="shared" ref="S94:S99" si="29">IF(ISBLANK(J94),"",$B$94)</f>
        <v/>
      </c>
      <c r="T94" s="3" t="str">
        <f>IF($S94="","",VLOOKUP($S94,'(種目・作業用)'!$A$2:$D$11,2,FALSE))</f>
        <v/>
      </c>
      <c r="U94" s="3" t="str">
        <f>IF($S94="","",VLOOKUP($S94,'(種目・作業用)'!$A$2:$D$11,3,FALSE))</f>
        <v/>
      </c>
      <c r="V94" s="3" t="str">
        <f>IF($S94="","",VLOOKUP($S94,'(種目・作業用)'!$A$2:$D$11,4,FALSE))</f>
        <v/>
      </c>
      <c r="W94" s="22" t="str">
        <f>IF(E94="","",E94)</f>
        <v/>
      </c>
      <c r="X94" s="4" t="str">
        <f t="shared" si="21"/>
        <v/>
      </c>
      <c r="Y94" s="4" t="str">
        <f t="shared" si="16"/>
        <v/>
      </c>
      <c r="Z94" s="4" t="str">
        <f t="shared" si="17"/>
        <v/>
      </c>
      <c r="AA94" s="4" t="str">
        <f t="shared" si="18"/>
        <v/>
      </c>
      <c r="AB94" s="29" t="str">
        <f t="shared" si="22"/>
        <v/>
      </c>
      <c r="AC94" s="30" t="str">
        <f t="shared" si="23"/>
        <v/>
      </c>
      <c r="AD94" s="4" t="str">
        <f t="shared" si="28"/>
        <v/>
      </c>
      <c r="AE94" s="4"/>
      <c r="AF94" s="4" t="str">
        <f t="shared" si="19"/>
        <v/>
      </c>
      <c r="AG94" s="64" t="e">
        <f>VLOOKUP('申込書（個人種目）'!$AN$4,'申込書（個人種目）'!$B$202:$D$548,2,FALSE)</f>
        <v>#N/A</v>
      </c>
      <c r="AI94" s="14" t="str">
        <f t="shared" si="20"/>
        <v>　</v>
      </c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</row>
    <row r="95" spans="1:110" customFormat="1" ht="22.5" customHeight="1" x14ac:dyDescent="0.15">
      <c r="A95" s="210"/>
      <c r="B95" s="219"/>
      <c r="C95" s="220"/>
      <c r="D95" s="213"/>
      <c r="E95" s="234"/>
      <c r="F95" s="235"/>
      <c r="G95" s="235"/>
      <c r="H95" s="235"/>
      <c r="I95" s="236"/>
      <c r="J95" s="12"/>
      <c r="K95" s="12"/>
      <c r="L95" s="12"/>
      <c r="M95" s="12"/>
      <c r="N95" s="13"/>
      <c r="O95" s="18" t="str">
        <f>IF(K95="","",(COUNTIF('申込書（個人種目）'!$C$7:$C$31,K95)+COUNTIF('申込書（個人種目）'!$C$47:$C$71,K95)+COUNTIF('申込書（個人種目）'!$C$87:$C$111,K95)+COUNTIF('申込書（個人種目）'!$C$127:$C$151,K95)))</f>
        <v/>
      </c>
      <c r="P95" s="18"/>
      <c r="Q95" s="18"/>
      <c r="R95" s="4" t="str">
        <f t="shared" si="26"/>
        <v/>
      </c>
      <c r="S95" s="21" t="str">
        <f t="shared" si="29"/>
        <v/>
      </c>
      <c r="T95" s="3" t="str">
        <f>IF($S95="","",VLOOKUP($S95,'(種目・作業用)'!$A$2:$D$11,2,FALSE))</f>
        <v/>
      </c>
      <c r="U95" s="3" t="str">
        <f>IF($S95="","",VLOOKUP($S95,'(種目・作業用)'!$A$2:$D$11,3,FALSE))</f>
        <v/>
      </c>
      <c r="V95" s="3" t="str">
        <f>IF($S95="","",VLOOKUP($S95,'(種目・作業用)'!$A$2:$D$11,4,FALSE))</f>
        <v/>
      </c>
      <c r="W95" s="22"/>
      <c r="X95" s="4" t="str">
        <f t="shared" si="21"/>
        <v/>
      </c>
      <c r="Y95" s="4" t="str">
        <f t="shared" si="16"/>
        <v/>
      </c>
      <c r="Z95" s="4" t="str">
        <f t="shared" si="17"/>
        <v/>
      </c>
      <c r="AA95" s="4" t="str">
        <f t="shared" si="18"/>
        <v/>
      </c>
      <c r="AB95" s="29" t="str">
        <f t="shared" si="22"/>
        <v/>
      </c>
      <c r="AC95" s="30" t="str">
        <f t="shared" si="23"/>
        <v/>
      </c>
      <c r="AD95" s="4" t="str">
        <f t="shared" si="28"/>
        <v/>
      </c>
      <c r="AE95" s="4"/>
      <c r="AF95" s="4" t="str">
        <f t="shared" si="19"/>
        <v/>
      </c>
      <c r="AG95" s="64" t="e">
        <f>VLOOKUP('申込書（個人種目）'!$AN$4,'申込書（個人種目）'!$B$202:$D$548,2,FALSE)</f>
        <v>#N/A</v>
      </c>
      <c r="AI95" s="14" t="str">
        <f t="shared" si="20"/>
        <v>　</v>
      </c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</row>
    <row r="96" spans="1:110" customFormat="1" ht="22.5" customHeight="1" x14ac:dyDescent="0.15">
      <c r="A96" s="210"/>
      <c r="B96" s="219"/>
      <c r="C96" s="220"/>
      <c r="D96" s="213"/>
      <c r="E96" s="234"/>
      <c r="F96" s="235"/>
      <c r="G96" s="235"/>
      <c r="H96" s="235"/>
      <c r="I96" s="236"/>
      <c r="J96" s="12"/>
      <c r="K96" s="12"/>
      <c r="L96" s="12"/>
      <c r="M96" s="12"/>
      <c r="N96" s="13"/>
      <c r="O96" s="18" t="str">
        <f>IF(K96="","",(COUNTIF('申込書（個人種目）'!$C$7:$C$31,K96)+COUNTIF('申込書（個人種目）'!$C$47:$C$71,K96)+COUNTIF('申込書（個人種目）'!$C$87:$C$111,K96)+COUNTIF('申込書（個人種目）'!$C$127:$C$151,K96)))</f>
        <v/>
      </c>
      <c r="P96" s="18"/>
      <c r="Q96" s="18"/>
      <c r="R96" s="4" t="str">
        <f t="shared" si="26"/>
        <v/>
      </c>
      <c r="S96" s="21" t="str">
        <f t="shared" si="29"/>
        <v/>
      </c>
      <c r="T96" s="3" t="str">
        <f>IF($S96="","",VLOOKUP($S96,'(種目・作業用)'!$A$2:$D$11,2,FALSE))</f>
        <v/>
      </c>
      <c r="U96" s="3" t="str">
        <f>IF($S96="","",VLOOKUP($S96,'(種目・作業用)'!$A$2:$D$11,3,FALSE))</f>
        <v/>
      </c>
      <c r="V96" s="3" t="str">
        <f>IF($S96="","",VLOOKUP($S96,'(種目・作業用)'!$A$2:$D$11,4,FALSE))</f>
        <v/>
      </c>
      <c r="W96" s="22"/>
      <c r="X96" s="4" t="str">
        <f t="shared" si="21"/>
        <v/>
      </c>
      <c r="Y96" s="4" t="str">
        <f t="shared" si="16"/>
        <v/>
      </c>
      <c r="Z96" s="4" t="str">
        <f t="shared" si="17"/>
        <v/>
      </c>
      <c r="AA96" s="4" t="str">
        <f t="shared" si="18"/>
        <v/>
      </c>
      <c r="AB96" s="29" t="str">
        <f t="shared" si="22"/>
        <v/>
      </c>
      <c r="AC96" s="30" t="str">
        <f t="shared" si="23"/>
        <v/>
      </c>
      <c r="AD96" s="4" t="str">
        <f t="shared" si="28"/>
        <v/>
      </c>
      <c r="AE96" s="4"/>
      <c r="AF96" s="4" t="str">
        <f t="shared" si="19"/>
        <v/>
      </c>
      <c r="AG96" s="64" t="e">
        <f>VLOOKUP('申込書（個人種目）'!$AN$4,'申込書（個人種目）'!$B$202:$D$548,2,FALSE)</f>
        <v>#N/A</v>
      </c>
      <c r="AI96" s="14" t="str">
        <f t="shared" si="20"/>
        <v>　</v>
      </c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</row>
    <row r="97" spans="1:110" customFormat="1" ht="22.5" customHeight="1" x14ac:dyDescent="0.15">
      <c r="A97" s="210"/>
      <c r="B97" s="219"/>
      <c r="C97" s="220"/>
      <c r="D97" s="213"/>
      <c r="E97" s="234"/>
      <c r="F97" s="235"/>
      <c r="G97" s="235"/>
      <c r="H97" s="235"/>
      <c r="I97" s="236"/>
      <c r="J97" s="12"/>
      <c r="K97" s="12"/>
      <c r="L97" s="12"/>
      <c r="M97" s="12"/>
      <c r="N97" s="13"/>
      <c r="O97" s="18" t="str">
        <f>IF(K97="","",(COUNTIF('申込書（個人種目）'!$C$7:$C$31,K97)+COUNTIF('申込書（個人種目）'!$C$47:$C$71,K97)+COUNTIF('申込書（個人種目）'!$C$87:$C$111,K97)+COUNTIF('申込書（個人種目）'!$C$127:$C$151,K97)))</f>
        <v/>
      </c>
      <c r="P97" s="18"/>
      <c r="Q97" s="18"/>
      <c r="R97" s="4" t="str">
        <f t="shared" si="26"/>
        <v/>
      </c>
      <c r="S97" s="21" t="str">
        <f t="shared" si="29"/>
        <v/>
      </c>
      <c r="T97" s="3" t="str">
        <f>IF($S97="","",VLOOKUP($S97,'(種目・作業用)'!$A$2:$D$11,2,FALSE))</f>
        <v/>
      </c>
      <c r="U97" s="3" t="str">
        <f>IF($S97="","",VLOOKUP($S97,'(種目・作業用)'!$A$2:$D$11,3,FALSE))</f>
        <v/>
      </c>
      <c r="V97" s="3" t="str">
        <f>IF($S97="","",VLOOKUP($S97,'(種目・作業用)'!$A$2:$D$11,4,FALSE))</f>
        <v/>
      </c>
      <c r="W97" s="22"/>
      <c r="X97" s="4" t="str">
        <f t="shared" si="21"/>
        <v/>
      </c>
      <c r="Y97" s="4" t="str">
        <f t="shared" si="16"/>
        <v/>
      </c>
      <c r="Z97" s="4" t="str">
        <f t="shared" si="17"/>
        <v/>
      </c>
      <c r="AA97" s="4" t="str">
        <f t="shared" si="18"/>
        <v/>
      </c>
      <c r="AB97" s="29" t="str">
        <f t="shared" si="22"/>
        <v/>
      </c>
      <c r="AC97" s="30" t="str">
        <f t="shared" si="23"/>
        <v/>
      </c>
      <c r="AD97" s="4" t="str">
        <f t="shared" si="28"/>
        <v/>
      </c>
      <c r="AE97" s="4"/>
      <c r="AF97" s="4" t="str">
        <f t="shared" si="19"/>
        <v/>
      </c>
      <c r="AG97" s="64" t="e">
        <f>VLOOKUP('申込書（個人種目）'!$AN$4,'申込書（個人種目）'!$B$202:$D$548,2,FALSE)</f>
        <v>#N/A</v>
      </c>
      <c r="AI97" s="14" t="str">
        <f t="shared" si="20"/>
        <v>　</v>
      </c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</row>
    <row r="98" spans="1:110" customFormat="1" ht="22.5" customHeight="1" x14ac:dyDescent="0.15">
      <c r="A98" s="210"/>
      <c r="B98" s="219"/>
      <c r="C98" s="220"/>
      <c r="D98" s="213"/>
      <c r="E98" s="234"/>
      <c r="F98" s="235"/>
      <c r="G98" s="235"/>
      <c r="H98" s="235"/>
      <c r="I98" s="236"/>
      <c r="J98" s="12"/>
      <c r="K98" s="12"/>
      <c r="L98" s="12"/>
      <c r="M98" s="12"/>
      <c r="N98" s="13"/>
      <c r="O98" s="18" t="str">
        <f>IF(K98="","",(COUNTIF('申込書（個人種目）'!$C$7:$C$31,K98)+COUNTIF('申込書（個人種目）'!$C$47:$C$71,K98)+COUNTIF('申込書（個人種目）'!$C$87:$C$111,K98)+COUNTIF('申込書（個人種目）'!$C$127:$C$151,K98)))</f>
        <v/>
      </c>
      <c r="P98" s="18"/>
      <c r="Q98" s="18"/>
      <c r="R98" s="4" t="str">
        <f t="shared" si="26"/>
        <v/>
      </c>
      <c r="S98" s="21" t="str">
        <f t="shared" si="29"/>
        <v/>
      </c>
      <c r="T98" s="3" t="str">
        <f>IF($S98="","",VLOOKUP($S98,'(種目・作業用)'!$A$2:$D$11,2,FALSE))</f>
        <v/>
      </c>
      <c r="U98" s="3" t="str">
        <f>IF($S98="","",VLOOKUP($S98,'(種目・作業用)'!$A$2:$D$11,3,FALSE))</f>
        <v/>
      </c>
      <c r="V98" s="3" t="str">
        <f>IF($S98="","",VLOOKUP($S98,'(種目・作業用)'!$A$2:$D$11,4,FALSE))</f>
        <v/>
      </c>
      <c r="W98" s="22"/>
      <c r="X98" s="4" t="str">
        <f t="shared" si="21"/>
        <v/>
      </c>
      <c r="Y98" s="4" t="str">
        <f t="shared" si="16"/>
        <v/>
      </c>
      <c r="Z98" s="4" t="str">
        <f t="shared" si="17"/>
        <v/>
      </c>
      <c r="AA98" s="4" t="str">
        <f t="shared" si="18"/>
        <v/>
      </c>
      <c r="AB98" s="29" t="str">
        <f t="shared" si="22"/>
        <v/>
      </c>
      <c r="AC98" s="30" t="str">
        <f t="shared" si="23"/>
        <v/>
      </c>
      <c r="AD98" s="4" t="str">
        <f t="shared" si="28"/>
        <v/>
      </c>
      <c r="AE98" s="4"/>
      <c r="AF98" s="4" t="str">
        <f t="shared" si="19"/>
        <v/>
      </c>
      <c r="AG98" s="64" t="e">
        <f>VLOOKUP('申込書（個人種目）'!$AN$4,'申込書（個人種目）'!$B$202:$D$548,2,FALSE)</f>
        <v>#N/A</v>
      </c>
      <c r="AI98" s="14" t="str">
        <f t="shared" si="20"/>
        <v>　</v>
      </c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</row>
    <row r="99" spans="1:110" customFormat="1" ht="22.5" customHeight="1" x14ac:dyDescent="0.15">
      <c r="A99" s="211"/>
      <c r="B99" s="221"/>
      <c r="C99" s="222"/>
      <c r="D99" s="214"/>
      <c r="E99" s="234"/>
      <c r="F99" s="235"/>
      <c r="G99" s="235"/>
      <c r="H99" s="235"/>
      <c r="I99" s="236"/>
      <c r="J99" s="25"/>
      <c r="K99" s="25"/>
      <c r="L99" s="25"/>
      <c r="M99" s="25"/>
      <c r="N99" s="13"/>
      <c r="O99" s="18" t="str">
        <f>IF(K99="","",(COUNTIF('申込書（個人種目）'!$C$7:$C$31,K99)+COUNTIF('申込書（個人種目）'!$C$47:$C$71,K99)+COUNTIF('申込書（個人種目）'!$C$87:$C$111,K99)+COUNTIF('申込書（個人種目）'!$C$127:$C$151,K99)))</f>
        <v/>
      </c>
      <c r="P99" s="18"/>
      <c r="Q99" s="18"/>
      <c r="R99" s="4" t="str">
        <f t="shared" si="26"/>
        <v/>
      </c>
      <c r="S99" s="21" t="str">
        <f t="shared" si="29"/>
        <v/>
      </c>
      <c r="T99" s="3" t="str">
        <f>IF($S99="","",VLOOKUP($S99,'(種目・作業用)'!$A$2:$D$11,2,FALSE))</f>
        <v/>
      </c>
      <c r="U99" s="3" t="str">
        <f>IF($S99="","",VLOOKUP($S99,'(種目・作業用)'!$A$2:$D$11,3,FALSE))</f>
        <v/>
      </c>
      <c r="V99" s="3" t="str">
        <f>IF($S99="","",VLOOKUP($S99,'(種目・作業用)'!$A$2:$D$11,4,FALSE))</f>
        <v/>
      </c>
      <c r="W99" s="22"/>
      <c r="X99" s="4" t="str">
        <f t="shared" si="21"/>
        <v/>
      </c>
      <c r="Y99" s="4" t="str">
        <f t="shared" si="16"/>
        <v/>
      </c>
      <c r="Z99" s="4" t="str">
        <f t="shared" si="17"/>
        <v/>
      </c>
      <c r="AA99" s="4" t="str">
        <f t="shared" si="18"/>
        <v/>
      </c>
      <c r="AB99" s="29" t="str">
        <f t="shared" si="22"/>
        <v/>
      </c>
      <c r="AC99" s="30" t="str">
        <f t="shared" si="23"/>
        <v/>
      </c>
      <c r="AD99" s="4" t="str">
        <f t="shared" si="28"/>
        <v/>
      </c>
      <c r="AE99" s="4"/>
      <c r="AF99" s="4" t="str">
        <f t="shared" si="19"/>
        <v/>
      </c>
      <c r="AG99" s="64" t="e">
        <f>VLOOKUP('申込書（個人種目）'!$AN$4,'申込書（個人種目）'!$B$202:$D$548,2,FALSE)</f>
        <v>#N/A</v>
      </c>
      <c r="AI99" s="14" t="str">
        <f t="shared" si="20"/>
        <v>　</v>
      </c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</row>
    <row r="100" spans="1:110" customFormat="1" ht="22.5" customHeight="1" x14ac:dyDescent="0.15">
      <c r="A100" s="76"/>
      <c r="B100" s="77"/>
      <c r="C100" s="78"/>
      <c r="D100" s="78"/>
      <c r="E100" s="87"/>
      <c r="F100" s="87"/>
      <c r="G100" s="87"/>
      <c r="H100" s="87"/>
      <c r="I100" s="87"/>
      <c r="J100" s="88" t="s">
        <v>1105</v>
      </c>
      <c r="K100" s="223">
        <f>'申込書（個人種目）'!$P$32</f>
        <v>0</v>
      </c>
      <c r="L100" s="223"/>
      <c r="M100" s="223"/>
      <c r="N100" s="81"/>
      <c r="O100" s="18"/>
      <c r="P100" s="18"/>
      <c r="Q100" s="18"/>
      <c r="R100" s="18"/>
      <c r="S100" s="19"/>
      <c r="T100" s="18"/>
      <c r="U100" s="18"/>
      <c r="V100" s="18"/>
      <c r="W100" s="18"/>
      <c r="X100" s="18"/>
      <c r="Y100" s="18"/>
      <c r="Z100" s="18"/>
      <c r="AA100" s="18"/>
      <c r="AB100" s="20"/>
      <c r="AC100" s="18"/>
      <c r="AD100" s="18"/>
      <c r="AE100" s="18"/>
      <c r="AF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</row>
    <row r="101" spans="1:110" customFormat="1" ht="7.5" customHeight="1" x14ac:dyDescent="0.15">
      <c r="A101" s="89"/>
      <c r="B101" s="90"/>
      <c r="C101" s="91"/>
      <c r="D101" s="91"/>
      <c r="E101" s="92"/>
      <c r="F101" s="92"/>
      <c r="G101" s="92"/>
      <c r="H101" s="92"/>
      <c r="I101" s="92"/>
      <c r="J101" s="90"/>
      <c r="K101" s="90"/>
      <c r="L101" s="90"/>
      <c r="M101" s="90"/>
      <c r="N101" s="93"/>
      <c r="O101" s="18"/>
      <c r="P101" s="18"/>
      <c r="Q101" s="18"/>
      <c r="R101" s="18"/>
      <c r="S101" s="19"/>
      <c r="T101" s="18"/>
      <c r="U101" s="18"/>
      <c r="V101" s="18"/>
      <c r="W101" s="18"/>
      <c r="X101" s="18"/>
      <c r="Y101" s="18"/>
      <c r="Z101" s="18"/>
      <c r="AA101" s="18"/>
      <c r="AB101" s="20"/>
      <c r="AC101" s="18"/>
      <c r="AD101" s="18"/>
      <c r="AE101" s="18"/>
      <c r="AF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</row>
    <row r="102" spans="1:110" customFormat="1" ht="22.5" customHeight="1" x14ac:dyDescent="0.15">
      <c r="A102" s="224" t="s">
        <v>988</v>
      </c>
      <c r="B102" s="179"/>
      <c r="C102" s="179"/>
      <c r="D102" s="179"/>
      <c r="E102" s="179"/>
      <c r="F102" s="179"/>
      <c r="G102" s="179"/>
      <c r="H102" s="179"/>
      <c r="I102" s="179"/>
      <c r="J102" s="179"/>
      <c r="K102" s="179"/>
      <c r="L102" s="179"/>
      <c r="M102" s="179"/>
      <c r="N102" s="225"/>
      <c r="O102" s="18"/>
      <c r="P102" s="18"/>
      <c r="Q102" s="18"/>
      <c r="R102" s="18"/>
      <c r="S102" s="19"/>
      <c r="T102" s="18"/>
      <c r="U102" s="18"/>
      <c r="V102" s="18"/>
      <c r="W102" s="18"/>
      <c r="X102" s="18"/>
      <c r="Y102" s="18"/>
      <c r="Z102" s="18"/>
      <c r="AA102" s="18"/>
      <c r="AB102" s="20"/>
      <c r="AC102" s="18"/>
      <c r="AD102" s="18"/>
      <c r="AE102" s="18"/>
      <c r="AF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</row>
    <row r="103" spans="1:110" customFormat="1" ht="7.5" customHeight="1" x14ac:dyDescent="0.15">
      <c r="A103" s="94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95"/>
      <c r="O103" s="18"/>
      <c r="P103" s="18"/>
      <c r="Q103" s="18"/>
      <c r="R103" s="18"/>
      <c r="S103" s="19"/>
      <c r="T103" s="18"/>
      <c r="U103" s="18"/>
      <c r="V103" s="18"/>
      <c r="W103" s="18"/>
      <c r="X103" s="18"/>
      <c r="Y103" s="18"/>
      <c r="Z103" s="18"/>
      <c r="AA103" s="18"/>
      <c r="AB103" s="20"/>
      <c r="AC103" s="18"/>
      <c r="AD103" s="18"/>
      <c r="AE103" s="18"/>
      <c r="AF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</row>
    <row r="104" spans="1:110" customFormat="1" x14ac:dyDescent="0.15">
      <c r="A104" s="96"/>
      <c r="B104" s="97"/>
      <c r="C104" s="98" t="s">
        <v>15</v>
      </c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9"/>
      <c r="O104" s="18"/>
      <c r="P104" s="18"/>
      <c r="Q104" s="18"/>
      <c r="R104" s="18"/>
      <c r="S104" s="19"/>
      <c r="T104" s="18"/>
      <c r="U104" s="18"/>
      <c r="V104" s="18"/>
      <c r="W104" s="18"/>
      <c r="X104" s="18"/>
      <c r="Y104" s="18"/>
      <c r="Z104" s="18"/>
      <c r="AA104" s="18"/>
      <c r="AB104" s="20"/>
      <c r="AC104" s="18"/>
      <c r="AD104" s="18"/>
      <c r="AE104" s="18"/>
      <c r="AF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</row>
    <row r="105" spans="1:110" customFormat="1" x14ac:dyDescent="0.15">
      <c r="A105" s="94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95"/>
      <c r="O105" s="18"/>
      <c r="P105" s="18"/>
      <c r="Q105" s="18"/>
      <c r="R105" s="18"/>
      <c r="S105" s="19"/>
      <c r="T105" s="18"/>
      <c r="U105" s="18"/>
      <c r="V105" s="18"/>
      <c r="W105" s="18"/>
      <c r="X105" s="18"/>
      <c r="Y105" s="18"/>
      <c r="Z105" s="18"/>
      <c r="AA105" s="18"/>
      <c r="AB105" s="20"/>
      <c r="AC105" s="18"/>
      <c r="AD105" s="18"/>
      <c r="AE105" s="18"/>
      <c r="AF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</row>
    <row r="106" spans="1:110" customFormat="1" x14ac:dyDescent="0.15">
      <c r="A106" s="94"/>
      <c r="B106" s="60"/>
      <c r="C106" s="248" t="str">
        <f>$C$25</f>
        <v>２０２６年０５月　　日</v>
      </c>
      <c r="D106" s="248"/>
      <c r="E106" s="248"/>
      <c r="F106" s="60"/>
      <c r="G106" s="60"/>
      <c r="H106" s="60"/>
      <c r="I106" s="60"/>
      <c r="J106" s="60"/>
      <c r="L106" s="100"/>
      <c r="M106" s="60"/>
      <c r="N106" s="95"/>
      <c r="O106" s="18"/>
      <c r="P106" s="18"/>
      <c r="Q106" s="18"/>
      <c r="R106" s="18"/>
      <c r="S106" s="19"/>
      <c r="T106" s="18"/>
      <c r="U106" s="18"/>
      <c r="V106" s="18"/>
      <c r="W106" s="18"/>
      <c r="X106" s="18"/>
      <c r="Y106" s="18"/>
      <c r="Z106" s="18"/>
      <c r="AA106" s="18"/>
      <c r="AB106" s="20"/>
      <c r="AC106" s="18"/>
      <c r="AD106" s="18"/>
      <c r="AE106" s="18"/>
      <c r="AF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</row>
    <row r="107" spans="1:110" customFormat="1" ht="22.5" customHeight="1" x14ac:dyDescent="0.15">
      <c r="A107" s="94"/>
      <c r="B107" s="60"/>
      <c r="C107" s="101"/>
      <c r="D107" s="101"/>
      <c r="E107" s="102"/>
      <c r="F107" s="60"/>
      <c r="G107" s="182">
        <f>$G$26</f>
        <v>0</v>
      </c>
      <c r="H107" s="182"/>
      <c r="I107" s="182"/>
      <c r="J107" s="182"/>
      <c r="K107" s="182"/>
      <c r="L107" s="109" t="str">
        <f>$L$26</f>
        <v>高等学校</v>
      </c>
      <c r="M107" s="60"/>
      <c r="N107" s="95"/>
      <c r="O107" s="18"/>
      <c r="P107" s="18"/>
      <c r="Q107" s="18"/>
      <c r="R107" s="18"/>
      <c r="S107" s="19"/>
      <c r="T107" s="18"/>
      <c r="U107" s="18"/>
      <c r="V107" s="18"/>
      <c r="W107" s="18"/>
      <c r="X107" s="18"/>
      <c r="Y107" s="18"/>
      <c r="Z107" s="18"/>
      <c r="AA107" s="18"/>
      <c r="AB107" s="20"/>
      <c r="AC107" s="18"/>
      <c r="AD107" s="18"/>
      <c r="AE107" s="18"/>
      <c r="AF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</row>
    <row r="108" spans="1:110" customFormat="1" ht="22.5" customHeight="1" x14ac:dyDescent="0.15">
      <c r="A108" s="103"/>
      <c r="B108" s="104"/>
      <c r="C108" s="105"/>
      <c r="D108" s="105"/>
      <c r="E108" s="106"/>
      <c r="F108" s="106"/>
      <c r="G108" s="110"/>
      <c r="H108" s="105"/>
      <c r="I108" s="105"/>
      <c r="J108" s="105" t="s">
        <v>1002</v>
      </c>
      <c r="K108" s="232">
        <f>$K$27</f>
        <v>0</v>
      </c>
      <c r="L108" s="232"/>
      <c r="M108" s="107" t="s">
        <v>1001</v>
      </c>
      <c r="N108" s="108"/>
      <c r="O108" s="18"/>
      <c r="P108" s="18"/>
      <c r="Q108" s="18"/>
      <c r="R108" s="18"/>
      <c r="S108" s="19"/>
      <c r="T108" s="18"/>
      <c r="U108" s="18"/>
      <c r="V108" s="18"/>
      <c r="W108" s="18"/>
      <c r="X108" s="18"/>
      <c r="Y108" s="18"/>
      <c r="Z108" s="18"/>
      <c r="AA108" s="18"/>
      <c r="AB108" s="20"/>
      <c r="AC108" s="18"/>
      <c r="AD108" s="18"/>
      <c r="AE108" s="18"/>
      <c r="AF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</row>
    <row r="109" spans="1:110" x14ac:dyDescent="0.15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</row>
    <row r="149" spans="3:34" s="6" customFormat="1" ht="12" x14ac:dyDescent="0.15">
      <c r="C149" s="6" t="s">
        <v>5</v>
      </c>
      <c r="D149" s="6" t="s">
        <v>990</v>
      </c>
      <c r="M149" s="6" t="s">
        <v>3</v>
      </c>
      <c r="N149" s="6" t="s">
        <v>4</v>
      </c>
      <c r="R149" s="6" t="s">
        <v>432</v>
      </c>
      <c r="S149" s="65"/>
      <c r="AB149" s="6" t="s">
        <v>427</v>
      </c>
      <c r="AG149" s="6" t="s">
        <v>790</v>
      </c>
      <c r="AH149" s="7" t="s">
        <v>794</v>
      </c>
    </row>
    <row r="150" spans="3:34" s="6" customFormat="1" ht="12" x14ac:dyDescent="0.15">
      <c r="C150" s="6" t="s">
        <v>1196</v>
      </c>
      <c r="D150" s="6" t="s">
        <v>991</v>
      </c>
      <c r="M150" s="111">
        <v>1</v>
      </c>
      <c r="N150" s="6" t="s">
        <v>7</v>
      </c>
      <c r="R150" s="6" t="s">
        <v>433</v>
      </c>
      <c r="S150" s="65">
        <v>100000000</v>
      </c>
      <c r="AB150" s="6" t="s">
        <v>428</v>
      </c>
      <c r="AG150" s="6" t="s">
        <v>795</v>
      </c>
      <c r="AH150" s="7" t="s">
        <v>780</v>
      </c>
    </row>
    <row r="151" spans="3:34" s="6" customFormat="1" ht="12" x14ac:dyDescent="0.15">
      <c r="C151" s="6" t="s">
        <v>1197</v>
      </c>
      <c r="D151" s="6" t="s">
        <v>992</v>
      </c>
      <c r="M151" s="111">
        <v>2</v>
      </c>
      <c r="N151" s="6" t="s">
        <v>8</v>
      </c>
      <c r="R151" s="6" t="s">
        <v>434</v>
      </c>
      <c r="S151" s="65">
        <v>110000000</v>
      </c>
      <c r="AB151" s="6" t="s">
        <v>431</v>
      </c>
      <c r="AG151" s="6" t="s">
        <v>796</v>
      </c>
      <c r="AH151" s="7" t="s">
        <v>781</v>
      </c>
    </row>
    <row r="152" spans="3:34" s="6" customFormat="1" ht="12" x14ac:dyDescent="0.15">
      <c r="C152" s="6" t="s">
        <v>1385</v>
      </c>
      <c r="D152" s="6" t="s">
        <v>993</v>
      </c>
      <c r="M152" s="111">
        <v>3</v>
      </c>
      <c r="R152" s="6" t="s">
        <v>435</v>
      </c>
      <c r="S152" s="65">
        <v>120000000</v>
      </c>
      <c r="AB152" s="6" t="s">
        <v>429</v>
      </c>
      <c r="AG152" s="6" t="s">
        <v>797</v>
      </c>
      <c r="AH152" s="7" t="s">
        <v>782</v>
      </c>
    </row>
    <row r="153" spans="3:34" s="6" customFormat="1" ht="12" x14ac:dyDescent="0.15">
      <c r="D153" s="6" t="s">
        <v>994</v>
      </c>
      <c r="M153" s="111">
        <v>4</v>
      </c>
      <c r="R153" s="6" t="s">
        <v>436</v>
      </c>
      <c r="S153" s="65">
        <v>130000000</v>
      </c>
      <c r="AB153" s="6" t="s">
        <v>430</v>
      </c>
      <c r="AG153" s="6" t="s">
        <v>798</v>
      </c>
      <c r="AH153" s="7" t="s">
        <v>783</v>
      </c>
    </row>
    <row r="154" spans="3:34" s="6" customFormat="1" ht="12" x14ac:dyDescent="0.15">
      <c r="D154" s="6" t="s">
        <v>995</v>
      </c>
      <c r="M154" s="111">
        <v>5</v>
      </c>
      <c r="R154" s="6" t="s">
        <v>437</v>
      </c>
      <c r="S154" s="65">
        <v>140000000</v>
      </c>
      <c r="AG154" s="6" t="s">
        <v>799</v>
      </c>
      <c r="AH154" s="7" t="s">
        <v>784</v>
      </c>
    </row>
    <row r="155" spans="3:34" s="6" customFormat="1" ht="12" x14ac:dyDescent="0.15">
      <c r="M155" s="111">
        <v>6</v>
      </c>
      <c r="R155" s="6" t="s">
        <v>438</v>
      </c>
      <c r="S155" s="65">
        <v>200000000</v>
      </c>
      <c r="AG155" s="6" t="s">
        <v>800</v>
      </c>
      <c r="AH155" s="7" t="s">
        <v>785</v>
      </c>
    </row>
    <row r="156" spans="3:34" s="6" customFormat="1" ht="12" x14ac:dyDescent="0.15">
      <c r="M156" s="111" t="s">
        <v>1004</v>
      </c>
      <c r="R156" s="6" t="s">
        <v>439</v>
      </c>
      <c r="S156" s="65">
        <v>210000000</v>
      </c>
      <c r="AG156" s="6" t="s">
        <v>801</v>
      </c>
      <c r="AH156" s="7" t="s">
        <v>786</v>
      </c>
    </row>
    <row r="157" spans="3:34" s="6" customFormat="1" ht="12" x14ac:dyDescent="0.15">
      <c r="M157" s="111" t="s">
        <v>1005</v>
      </c>
      <c r="R157" s="6" t="s">
        <v>440</v>
      </c>
      <c r="S157" s="65">
        <v>220000000</v>
      </c>
      <c r="AG157" s="6" t="s">
        <v>802</v>
      </c>
      <c r="AH157" s="7" t="s">
        <v>787</v>
      </c>
    </row>
    <row r="158" spans="3:34" s="6" customFormat="1" ht="12" x14ac:dyDescent="0.15">
      <c r="M158" s="111" t="s">
        <v>1102</v>
      </c>
      <c r="R158" s="6" t="s">
        <v>441</v>
      </c>
      <c r="S158" s="65">
        <v>230000000</v>
      </c>
      <c r="AG158" s="6" t="s">
        <v>803</v>
      </c>
      <c r="AH158" s="7">
        <v>10</v>
      </c>
    </row>
    <row r="159" spans="3:34" s="6" customFormat="1" ht="12" x14ac:dyDescent="0.15">
      <c r="M159" s="111" t="s">
        <v>1103</v>
      </c>
      <c r="R159" s="6" t="s">
        <v>442</v>
      </c>
      <c r="S159" s="65">
        <v>240000000</v>
      </c>
      <c r="AG159" s="6" t="s">
        <v>804</v>
      </c>
      <c r="AH159" s="7">
        <v>11</v>
      </c>
    </row>
    <row r="160" spans="3:34" s="6" customFormat="1" ht="12" x14ac:dyDescent="0.15">
      <c r="M160" s="111" t="s">
        <v>1104</v>
      </c>
      <c r="S160" s="65"/>
      <c r="AG160" s="6" t="s">
        <v>805</v>
      </c>
      <c r="AH160" s="7">
        <v>12</v>
      </c>
    </row>
    <row r="161" spans="1:110" s="14" customFormat="1" x14ac:dyDescent="0.15">
      <c r="M161" s="111"/>
      <c r="S161" s="70"/>
      <c r="AG161" s="6" t="s">
        <v>806</v>
      </c>
      <c r="AH161" s="15">
        <v>13</v>
      </c>
    </row>
    <row r="162" spans="1:110" s="14" customFormat="1" x14ac:dyDescent="0.15">
      <c r="M162" s="111"/>
      <c r="S162" s="70"/>
      <c r="AG162" s="6" t="s">
        <v>791</v>
      </c>
      <c r="AH162" s="15">
        <v>14</v>
      </c>
    </row>
    <row r="163" spans="1:110" customFormat="1" x14ac:dyDescent="0.15">
      <c r="A163" s="18"/>
      <c r="B163" s="18"/>
      <c r="C163" s="14"/>
      <c r="D163" s="14"/>
      <c r="E163" s="18"/>
      <c r="F163" s="18"/>
      <c r="G163" s="18"/>
      <c r="H163" s="18"/>
      <c r="I163" s="18"/>
      <c r="J163" s="18"/>
      <c r="K163" s="18"/>
      <c r="L163" s="18"/>
      <c r="M163" s="111"/>
      <c r="N163" s="18"/>
      <c r="O163" s="18"/>
      <c r="P163" s="18"/>
      <c r="Q163" s="18"/>
      <c r="R163" s="18"/>
      <c r="S163" s="19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6" t="s">
        <v>807</v>
      </c>
      <c r="AH163" s="15">
        <v>15</v>
      </c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</row>
    <row r="164" spans="1:110" customFormat="1" x14ac:dyDescent="0.15">
      <c r="A164" s="18"/>
      <c r="B164" s="18"/>
      <c r="C164" s="14"/>
      <c r="D164" s="14"/>
      <c r="E164" s="18"/>
      <c r="F164" s="18"/>
      <c r="G164" s="18"/>
      <c r="H164" s="18"/>
      <c r="I164" s="18"/>
      <c r="J164" s="18"/>
      <c r="K164" s="18"/>
      <c r="L164" s="18"/>
      <c r="M164" s="111"/>
      <c r="N164" s="18"/>
      <c r="O164" s="18"/>
      <c r="P164" s="18"/>
      <c r="Q164" s="18"/>
      <c r="R164" s="18"/>
      <c r="S164" s="19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6" t="s">
        <v>808</v>
      </c>
      <c r="AH164" s="15">
        <v>16</v>
      </c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</row>
    <row r="165" spans="1:110" customFormat="1" x14ac:dyDescent="0.15">
      <c r="A165" s="18"/>
      <c r="B165" s="18"/>
      <c r="C165" s="14"/>
      <c r="D165" s="14"/>
      <c r="E165" s="18"/>
      <c r="F165" s="18"/>
      <c r="G165" s="18"/>
      <c r="H165" s="18"/>
      <c r="I165" s="18"/>
      <c r="J165" s="18"/>
      <c r="K165" s="18"/>
      <c r="L165" s="18"/>
      <c r="M165" s="111"/>
      <c r="N165" s="18"/>
      <c r="O165" s="18"/>
      <c r="P165" s="18"/>
      <c r="Q165" s="18"/>
      <c r="R165" s="18"/>
      <c r="S165" s="19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6" t="s">
        <v>809</v>
      </c>
      <c r="AH165" s="15">
        <v>17</v>
      </c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</row>
    <row r="166" spans="1:110" customFormat="1" x14ac:dyDescent="0.15">
      <c r="A166" s="18"/>
      <c r="B166" s="18"/>
      <c r="C166" s="14"/>
      <c r="D166" s="14"/>
      <c r="E166" s="18"/>
      <c r="F166" s="18"/>
      <c r="G166" s="18"/>
      <c r="H166" s="18"/>
      <c r="I166" s="18"/>
      <c r="J166" s="18"/>
      <c r="K166" s="18"/>
      <c r="L166" s="18"/>
      <c r="M166" s="111"/>
      <c r="N166" s="18"/>
      <c r="O166" s="18"/>
      <c r="P166" s="18"/>
      <c r="Q166" s="18"/>
      <c r="R166" s="18"/>
      <c r="S166" s="19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6" t="s">
        <v>810</v>
      </c>
      <c r="AH166" s="15">
        <v>18</v>
      </c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</row>
    <row r="167" spans="1:110" customFormat="1" x14ac:dyDescent="0.15">
      <c r="A167" s="18"/>
      <c r="B167" s="18"/>
      <c r="C167" s="14"/>
      <c r="D167" s="14"/>
      <c r="E167" s="18"/>
      <c r="F167" s="18"/>
      <c r="G167" s="18"/>
      <c r="H167" s="18"/>
      <c r="I167" s="18"/>
      <c r="J167" s="18"/>
      <c r="K167" s="18"/>
      <c r="L167" s="18"/>
      <c r="M167" s="111"/>
      <c r="N167" s="18"/>
      <c r="O167" s="18"/>
      <c r="P167" s="18"/>
      <c r="Q167" s="18"/>
      <c r="R167" s="18"/>
      <c r="S167" s="19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6" t="s">
        <v>811</v>
      </c>
      <c r="AH167" s="15">
        <v>19</v>
      </c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</row>
    <row r="168" spans="1:110" customFormat="1" x14ac:dyDescent="0.15">
      <c r="A168" s="18"/>
      <c r="B168" s="18"/>
      <c r="C168" s="14"/>
      <c r="D168" s="14"/>
      <c r="E168" s="18"/>
      <c r="F168" s="18"/>
      <c r="G168" s="18"/>
      <c r="H168" s="18"/>
      <c r="I168" s="18"/>
      <c r="J168" s="18"/>
      <c r="K168" s="18"/>
      <c r="L168" s="18"/>
      <c r="N168" s="18"/>
      <c r="O168" s="18"/>
      <c r="P168" s="18"/>
      <c r="Q168" s="18"/>
      <c r="R168" s="18"/>
      <c r="S168" s="19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6" t="s">
        <v>812</v>
      </c>
      <c r="AH168" s="15">
        <v>20</v>
      </c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</row>
    <row r="169" spans="1:110" customFormat="1" x14ac:dyDescent="0.15">
      <c r="A169" s="18"/>
      <c r="B169" s="18"/>
      <c r="C169" s="14"/>
      <c r="D169" s="14"/>
      <c r="E169" s="18"/>
      <c r="F169" s="18"/>
      <c r="G169" s="18"/>
      <c r="H169" s="18"/>
      <c r="I169" s="18"/>
      <c r="J169" s="18"/>
      <c r="K169" s="18"/>
      <c r="L169" s="18"/>
      <c r="N169" s="18"/>
      <c r="O169" s="18"/>
      <c r="P169" s="18"/>
      <c r="Q169" s="18"/>
      <c r="R169" s="18"/>
      <c r="S169" s="19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6" t="s">
        <v>813</v>
      </c>
      <c r="AH169" s="15">
        <v>21</v>
      </c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</row>
    <row r="170" spans="1:110" customFormat="1" x14ac:dyDescent="0.15">
      <c r="A170" s="18"/>
      <c r="B170" s="18"/>
      <c r="C170" s="14"/>
      <c r="D170" s="14"/>
      <c r="E170" s="18"/>
      <c r="F170" s="18"/>
      <c r="G170" s="18"/>
      <c r="H170" s="18"/>
      <c r="I170" s="18"/>
      <c r="J170" s="18"/>
      <c r="K170" s="18"/>
      <c r="L170" s="18"/>
      <c r="N170" s="18"/>
      <c r="O170" s="18"/>
      <c r="P170" s="18"/>
      <c r="Q170" s="18"/>
      <c r="R170" s="18"/>
      <c r="S170" s="19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6" t="s">
        <v>814</v>
      </c>
      <c r="AH170" s="15">
        <v>22</v>
      </c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</row>
    <row r="171" spans="1:110" customFormat="1" x14ac:dyDescent="0.15">
      <c r="A171" s="18"/>
      <c r="B171" s="18"/>
      <c r="C171" s="14"/>
      <c r="D171" s="14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9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6" t="s">
        <v>815</v>
      </c>
      <c r="AH171" s="15">
        <v>23</v>
      </c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</row>
    <row r="172" spans="1:110" customFormat="1" x14ac:dyDescent="0.15">
      <c r="A172" s="18"/>
      <c r="B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9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6" t="s">
        <v>816</v>
      </c>
      <c r="AH172" s="15">
        <v>24</v>
      </c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</row>
    <row r="173" spans="1:110" customFormat="1" x14ac:dyDescent="0.15">
      <c r="A173" s="18"/>
      <c r="B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9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6" t="s">
        <v>817</v>
      </c>
      <c r="AH173" s="15">
        <v>25</v>
      </c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</row>
    <row r="174" spans="1:110" customFormat="1" x14ac:dyDescent="0.15">
      <c r="A174" s="18"/>
      <c r="B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9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6" t="s">
        <v>818</v>
      </c>
      <c r="AH174" s="15">
        <v>26</v>
      </c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</row>
    <row r="175" spans="1:110" customFormat="1" x14ac:dyDescent="0.15">
      <c r="A175" s="18"/>
      <c r="B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9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6" t="s">
        <v>819</v>
      </c>
      <c r="AH175" s="15">
        <v>27</v>
      </c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</row>
    <row r="176" spans="1:110" customFormat="1" x14ac:dyDescent="0.15">
      <c r="A176" s="18"/>
      <c r="B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9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6" t="s">
        <v>820</v>
      </c>
      <c r="AH176" s="15">
        <v>28</v>
      </c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</row>
    <row r="177" spans="1:110" customFormat="1" x14ac:dyDescent="0.15">
      <c r="A177" s="18"/>
      <c r="B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9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6" t="s">
        <v>821</v>
      </c>
      <c r="AH177" s="15">
        <v>29</v>
      </c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</row>
    <row r="178" spans="1:110" customFormat="1" x14ac:dyDescent="0.15">
      <c r="A178" s="18"/>
      <c r="B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9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6" t="s">
        <v>792</v>
      </c>
      <c r="AH178" s="15">
        <v>30</v>
      </c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</row>
    <row r="179" spans="1:110" customFormat="1" x14ac:dyDescent="0.15">
      <c r="A179" s="18"/>
      <c r="B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9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6" t="s">
        <v>822</v>
      </c>
      <c r="AH179" s="15">
        <v>31</v>
      </c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</row>
    <row r="180" spans="1:110" customFormat="1" x14ac:dyDescent="0.15">
      <c r="A180" s="18"/>
      <c r="B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9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6" t="s">
        <v>823</v>
      </c>
      <c r="AH180" s="15">
        <v>32</v>
      </c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</row>
    <row r="181" spans="1:110" customFormat="1" x14ac:dyDescent="0.15">
      <c r="A181" s="18"/>
      <c r="B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9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6" t="s">
        <v>824</v>
      </c>
      <c r="AH181" s="15">
        <v>33</v>
      </c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</row>
    <row r="182" spans="1:110" customFormat="1" x14ac:dyDescent="0.15">
      <c r="A182" s="18"/>
      <c r="B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9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6" t="s">
        <v>825</v>
      </c>
      <c r="AH182" s="15">
        <v>34</v>
      </c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</row>
    <row r="183" spans="1:110" customFormat="1" x14ac:dyDescent="0.1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9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6" t="s">
        <v>826</v>
      </c>
      <c r="AH183" s="15">
        <v>35</v>
      </c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</row>
    <row r="184" spans="1:110" customFormat="1" x14ac:dyDescent="0.1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9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6" t="s">
        <v>827</v>
      </c>
      <c r="AH184" s="15">
        <v>36</v>
      </c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</row>
    <row r="185" spans="1:110" customFormat="1" x14ac:dyDescent="0.1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9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6" t="s">
        <v>828</v>
      </c>
      <c r="AH185" s="15">
        <v>37</v>
      </c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</row>
    <row r="186" spans="1:110" customFormat="1" x14ac:dyDescent="0.1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9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6" t="s">
        <v>829</v>
      </c>
      <c r="AH186" s="15">
        <v>38</v>
      </c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</row>
    <row r="187" spans="1:110" customFormat="1" x14ac:dyDescent="0.1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9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6" t="s">
        <v>830</v>
      </c>
      <c r="AH187" s="15">
        <v>39</v>
      </c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</row>
    <row r="188" spans="1:110" customFormat="1" x14ac:dyDescent="0.1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9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6" t="s">
        <v>831</v>
      </c>
      <c r="AH188" s="15">
        <v>40</v>
      </c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</row>
    <row r="189" spans="1:110" customFormat="1" x14ac:dyDescent="0.1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9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6" t="s">
        <v>832</v>
      </c>
      <c r="AH189" s="15">
        <v>41</v>
      </c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</row>
    <row r="190" spans="1:110" customFormat="1" x14ac:dyDescent="0.1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9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6" t="s">
        <v>833</v>
      </c>
      <c r="AH190" s="15">
        <v>42</v>
      </c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</row>
    <row r="191" spans="1:110" customFormat="1" x14ac:dyDescent="0.1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9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6" t="s">
        <v>834</v>
      </c>
      <c r="AH191" s="15">
        <v>43</v>
      </c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</row>
    <row r="192" spans="1:110" customFormat="1" x14ac:dyDescent="0.1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9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6" t="s">
        <v>835</v>
      </c>
      <c r="AH192" s="15">
        <v>44</v>
      </c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</row>
    <row r="193" spans="1:110" customFormat="1" x14ac:dyDescent="0.1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9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6" t="s">
        <v>836</v>
      </c>
      <c r="AH193" s="15">
        <v>45</v>
      </c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</row>
    <row r="194" spans="1:110" customFormat="1" x14ac:dyDescent="0.1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9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6" t="s">
        <v>793</v>
      </c>
      <c r="AH194" s="15">
        <v>46</v>
      </c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</row>
    <row r="195" spans="1:110" customFormat="1" x14ac:dyDescent="0.1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9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6" t="s">
        <v>837</v>
      </c>
      <c r="AH195" s="15">
        <v>47</v>
      </c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</row>
    <row r="196" spans="1:110" customFormat="1" x14ac:dyDescent="0.1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9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6" t="s">
        <v>838</v>
      </c>
      <c r="AH196" s="15">
        <v>49</v>
      </c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</row>
  </sheetData>
  <mergeCells count="102">
    <mergeCell ref="A30:B30"/>
    <mergeCell ref="C30:J30"/>
    <mergeCell ref="L30:N30"/>
    <mergeCell ref="A86:A87"/>
    <mergeCell ref="B86:C87"/>
    <mergeCell ref="D86:D87"/>
    <mergeCell ref="E86:I87"/>
    <mergeCell ref="K81:L81"/>
    <mergeCell ref="A82:N82"/>
    <mergeCell ref="A84:B84"/>
    <mergeCell ref="C84:J84"/>
    <mergeCell ref="L84:N84"/>
    <mergeCell ref="A31:B31"/>
    <mergeCell ref="C31:J31"/>
    <mergeCell ref="L31:N31"/>
    <mergeCell ref="J32:N32"/>
    <mergeCell ref="J59:N59"/>
    <mergeCell ref="K108:L108"/>
    <mergeCell ref="E34:I39"/>
    <mergeCell ref="E40:I45"/>
    <mergeCell ref="G107:K107"/>
    <mergeCell ref="B94:C99"/>
    <mergeCell ref="D94:D99"/>
    <mergeCell ref="K19:M19"/>
    <mergeCell ref="A21:N21"/>
    <mergeCell ref="G26:K26"/>
    <mergeCell ref="K27:L27"/>
    <mergeCell ref="J86:N86"/>
    <mergeCell ref="C25:E25"/>
    <mergeCell ref="C52:E52"/>
    <mergeCell ref="C79:E79"/>
    <mergeCell ref="C106:E106"/>
    <mergeCell ref="A85:B85"/>
    <mergeCell ref="C85:J85"/>
    <mergeCell ref="L85:N85"/>
    <mergeCell ref="K73:M73"/>
    <mergeCell ref="A75:N75"/>
    <mergeCell ref="G80:K80"/>
    <mergeCell ref="A32:A33"/>
    <mergeCell ref="Y4:Z4"/>
    <mergeCell ref="E59:I60"/>
    <mergeCell ref="L57:N57"/>
    <mergeCell ref="E7:I12"/>
    <mergeCell ref="K46:M46"/>
    <mergeCell ref="A48:N48"/>
    <mergeCell ref="D40:D45"/>
    <mergeCell ref="D59:D60"/>
    <mergeCell ref="A61:A66"/>
    <mergeCell ref="B13:C18"/>
    <mergeCell ref="D13:D18"/>
    <mergeCell ref="E61:I66"/>
    <mergeCell ref="B61:C66"/>
    <mergeCell ref="D61:D66"/>
    <mergeCell ref="B32:C33"/>
    <mergeCell ref="D32:D33"/>
    <mergeCell ref="E32:I33"/>
    <mergeCell ref="A28:N28"/>
    <mergeCell ref="A34:A39"/>
    <mergeCell ref="B34:C39"/>
    <mergeCell ref="D34:D39"/>
    <mergeCell ref="A57:B57"/>
    <mergeCell ref="C57:J57"/>
    <mergeCell ref="A58:B58"/>
    <mergeCell ref="Y3:Z3"/>
    <mergeCell ref="K100:M100"/>
    <mergeCell ref="A102:N102"/>
    <mergeCell ref="A94:A99"/>
    <mergeCell ref="A88:A93"/>
    <mergeCell ref="B88:C93"/>
    <mergeCell ref="D88:D93"/>
    <mergeCell ref="A67:A72"/>
    <mergeCell ref="B67:C72"/>
    <mergeCell ref="D67:D72"/>
    <mergeCell ref="A59:A60"/>
    <mergeCell ref="B59:C60"/>
    <mergeCell ref="A40:A45"/>
    <mergeCell ref="B40:C45"/>
    <mergeCell ref="C58:J58"/>
    <mergeCell ref="G53:K53"/>
    <mergeCell ref="A55:N55"/>
    <mergeCell ref="K54:L54"/>
    <mergeCell ref="L58:N58"/>
    <mergeCell ref="E67:I72"/>
    <mergeCell ref="E88:I93"/>
    <mergeCell ref="E94:I99"/>
    <mergeCell ref="E13:I18"/>
    <mergeCell ref="A13:A18"/>
    <mergeCell ref="A1:N1"/>
    <mergeCell ref="L4:N4"/>
    <mergeCell ref="C3:J3"/>
    <mergeCell ref="C4:J4"/>
    <mergeCell ref="A7:A12"/>
    <mergeCell ref="D7:D12"/>
    <mergeCell ref="E5:I6"/>
    <mergeCell ref="D5:D6"/>
    <mergeCell ref="A5:A6"/>
    <mergeCell ref="A3:B3"/>
    <mergeCell ref="A4:B4"/>
    <mergeCell ref="B7:C12"/>
    <mergeCell ref="B5:C6"/>
    <mergeCell ref="L3:N3"/>
    <mergeCell ref="J5:N5"/>
  </mergeCells>
  <phoneticPr fontId="7"/>
  <dataValidations xWindow="387" yWindow="381" count="12">
    <dataValidation imeMode="hiragana" allowBlank="1" showInputMessage="1" showErrorMessage="1" prompt="姓と名の間に全角スペースを入れてください" sqref="K34:K45 K7:K18 K61:K72 K88:K99" xr:uid="{00000000-0002-0000-0100-000000000000}"/>
    <dataValidation imeMode="halfKatakana" allowBlank="1" showInputMessage="1" showErrorMessage="1" prompt="氏名のﾌﾘｶﾞﾅ(半角ｶﾀｶﾅ)を入力してください。_x000a_姓と名の間に半角スペースを入れてください｡" sqref="L34:L45 L7:L18 L61:L72 L88:L99" xr:uid="{00000000-0002-0000-0100-000001000000}"/>
    <dataValidation type="list" imeMode="disabled" allowBlank="1" showInputMessage="1" showErrorMessage="1" prompt="学年を選択してください" sqref="M7:M18 M34:M45 M61:M72 M88:M99" xr:uid="{00000000-0002-0000-0100-000002000000}">
      <formula1>$M$150:$M$160</formula1>
    </dataValidation>
    <dataValidation imeMode="disabled" allowBlank="1" showInputMessage="1" showErrorMessage="1" sqref="C4 L3:N4 L57:N57 C85 C31 L30:N30 C58 L84:N84" xr:uid="{00000000-0002-0000-0100-000003000000}"/>
    <dataValidation imeMode="off" allowBlank="1" showInputMessage="1" showErrorMessage="1" sqref="L85:N85 L31:N31 L58:N58 J7:J18 J34:J45 J61:J72 J88:J99" xr:uid="{00000000-0002-0000-0100-000004000000}"/>
    <dataValidation imeMode="on" allowBlank="1" showInputMessage="1" showErrorMessage="1" sqref="C3 K3 K84 K57 C30 K30 C57 C84" xr:uid="{00000000-0002-0000-0100-000005000000}"/>
    <dataValidation type="list" allowBlank="1" showInputMessage="1" showErrorMessage="1" prompt="校種を選択してください" sqref="E53 E107 E26 E80" xr:uid="{00000000-0002-0000-0100-000006000000}">
      <formula1>"高等学校,中学校,小学校"</formula1>
    </dataValidation>
    <dataValidation type="list" allowBlank="1" showInputMessage="1" showErrorMessage="1" error="リストから選んで入力してください。" prompt="リストから選んで入力してください。" sqref="D34:D45 D7:D18 D61:D72 D88:D99" xr:uid="{00000000-0002-0000-0100-000007000000}">
      <formula1>team2</formula1>
    </dataValidation>
    <dataValidation type="list" allowBlank="1" showInputMessage="1" showErrorMessage="1" prompt="Athle32用データ作成者がリストから選択して入力してください。" sqref="AB4:AC4" xr:uid="{00000000-0002-0000-0100-000008000000}">
      <formula1>shubetsu2</formula1>
    </dataValidation>
    <dataValidation type="textLength" imeMode="disabled" operator="equal" allowBlank="1" showInputMessage="1" showErrorMessage="1" promptTitle="記入例" prompt="トラック競技（7桁表示）_x000a_　41秒00→0004100_x000a_　1分01秒22→0010122_x000a_　※手動計時の場合は_x000a_　　 100分の1の位に0を_x000a_     足してください。" sqref="E34:I45 E7:I18 E61:I72 E88:I99" xr:uid="{00000000-0002-0000-0100-00000A000000}">
      <formula1>7</formula1>
    </dataValidation>
    <dataValidation type="list" allowBlank="1" showInputMessage="1" showErrorMessage="1" error="リストから選んで入力してください。" prompt="リストから選んで入力してください。" sqref="B7:C18 B34:C45 B61:C72 B88:C99" xr:uid="{CC872994-C527-46A2-9C30-5DA43E54C75E}">
      <formula1>shumoku2</formula1>
    </dataValidation>
    <dataValidation type="list" allowBlank="1" showInputMessage="1" showErrorMessage="1" prompt="性別を選択してください。" sqref="N7:N18 N34:N45 N61:N72 N88:N99" xr:uid="{698DA084-3D28-4925-B1AA-5A0220910561}">
      <formula1>$N$150:$N$151</formula1>
    </dataValidation>
  </dataValidations>
  <pageMargins left="1.1811023622047245" right="0.59055118110236227" top="0.59055118110236227" bottom="0.59055118110236227" header="0.31496062992125984" footer="0.31496062992125984"/>
  <pageSetup paperSize="9" orientation="landscape" r:id="rId1"/>
  <rowBreaks count="3" manualBreakCount="3">
    <brk id="27" max="13" man="1"/>
    <brk id="54" max="13" man="1"/>
    <brk id="81" max="13" man="1"/>
  </rowBreaks>
  <colBreaks count="1" manualBreakCount="1">
    <brk id="14" max="160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4"/>
  <sheetViews>
    <sheetView view="pageBreakPreview" zoomScaleNormal="100" zoomScaleSheetLayoutView="100" workbookViewId="0">
      <selection sqref="A1:L1"/>
    </sheetView>
  </sheetViews>
  <sheetFormatPr defaultRowHeight="13.5" x14ac:dyDescent="0.15"/>
  <cols>
    <col min="1" max="1" width="9" style="38" bestFit="1" customWidth="1"/>
    <col min="2" max="2" width="10.125" style="38" customWidth="1"/>
    <col min="3" max="3" width="10.875" style="38" customWidth="1"/>
    <col min="4" max="4" width="5.5" style="38" customWidth="1"/>
    <col min="5" max="5" width="4.25" style="38" customWidth="1"/>
    <col min="6" max="6" width="3.75" style="38" customWidth="1"/>
    <col min="7" max="7" width="6.125" style="38" customWidth="1"/>
    <col min="8" max="8" width="9" style="38" bestFit="1" customWidth="1"/>
    <col min="9" max="9" width="6.125" style="38" customWidth="1"/>
    <col min="10" max="10" width="9.75" style="38" customWidth="1"/>
    <col min="11" max="11" width="4.875" style="38" customWidth="1"/>
    <col min="12" max="12" width="5.75" style="38" customWidth="1"/>
    <col min="13" max="14" width="9" style="38" bestFit="1" customWidth="1"/>
    <col min="15" max="16384" width="9" style="39"/>
  </cols>
  <sheetData>
    <row r="1" spans="1:12" ht="39" customHeight="1" x14ac:dyDescent="0.15">
      <c r="A1" s="249" t="s">
        <v>1010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1"/>
    </row>
    <row r="2" spans="1:12" ht="21" customHeight="1" x14ac:dyDescent="0.15">
      <c r="A2" s="40"/>
      <c r="B2" s="41"/>
      <c r="C2" s="41"/>
      <c r="D2" s="41"/>
      <c r="E2" s="41"/>
      <c r="F2" s="41"/>
      <c r="G2" s="41"/>
      <c r="H2" s="41"/>
      <c r="I2" s="252" t="s">
        <v>1390</v>
      </c>
      <c r="J2" s="252"/>
      <c r="K2" s="252"/>
      <c r="L2" s="253"/>
    </row>
    <row r="3" spans="1:12" ht="31.5" customHeight="1" x14ac:dyDescent="0.15">
      <c r="A3" s="40"/>
      <c r="B3" s="42" t="s">
        <v>1391</v>
      </c>
      <c r="C3" s="41"/>
      <c r="D3" s="41"/>
      <c r="E3" s="41"/>
      <c r="F3" s="41"/>
      <c r="G3" s="41"/>
      <c r="H3" s="41"/>
      <c r="I3" s="41"/>
      <c r="J3" s="41"/>
      <c r="K3" s="41"/>
      <c r="L3" s="43"/>
    </row>
    <row r="4" spans="1:12" ht="31.5" customHeight="1" x14ac:dyDescent="0.15">
      <c r="A4" s="40"/>
      <c r="B4" s="42" t="s">
        <v>1108</v>
      </c>
      <c r="C4" s="42"/>
      <c r="D4" s="41"/>
      <c r="E4" s="41"/>
      <c r="F4" s="41"/>
      <c r="G4" s="41"/>
      <c r="H4" s="41"/>
      <c r="I4" s="41"/>
      <c r="J4" s="41"/>
      <c r="K4" s="41"/>
      <c r="L4" s="43"/>
    </row>
    <row r="5" spans="1:12" ht="24" customHeight="1" x14ac:dyDescent="0.15">
      <c r="A5" s="40"/>
      <c r="B5" s="255" t="s">
        <v>1175</v>
      </c>
      <c r="C5" s="255"/>
      <c r="D5" s="254">
        <v>500</v>
      </c>
      <c r="E5" s="254"/>
      <c r="F5" s="44" t="s">
        <v>1011</v>
      </c>
      <c r="G5" s="44" t="s">
        <v>1012</v>
      </c>
      <c r="H5" s="71"/>
      <c r="I5" s="44" t="s">
        <v>1199</v>
      </c>
      <c r="J5" s="71">
        <f>D5*H5</f>
        <v>0</v>
      </c>
      <c r="K5" s="46" t="s">
        <v>1011</v>
      </c>
      <c r="L5" s="43"/>
    </row>
    <row r="6" spans="1:12" ht="15.95" customHeight="1" x14ac:dyDescent="0.15">
      <c r="A6" s="40"/>
      <c r="B6" s="46"/>
      <c r="C6" s="46"/>
      <c r="D6" s="114"/>
      <c r="E6" s="114"/>
      <c r="F6" s="44"/>
      <c r="G6" s="44"/>
      <c r="H6" s="115" t="s">
        <v>1198</v>
      </c>
      <c r="I6" s="44"/>
      <c r="J6" s="45"/>
      <c r="K6" s="46"/>
      <c r="L6" s="43"/>
    </row>
    <row r="7" spans="1:12" ht="24" customHeight="1" x14ac:dyDescent="0.15">
      <c r="A7" s="40"/>
      <c r="B7" s="255" t="s">
        <v>1176</v>
      </c>
      <c r="C7" s="255"/>
      <c r="D7" s="254">
        <v>1000</v>
      </c>
      <c r="E7" s="254"/>
      <c r="F7" s="44" t="s">
        <v>1011</v>
      </c>
      <c r="G7" s="44" t="s">
        <v>1012</v>
      </c>
      <c r="H7" s="71"/>
      <c r="I7" s="130" t="s">
        <v>1200</v>
      </c>
      <c r="J7" s="71">
        <f>D7*H7</f>
        <v>0</v>
      </c>
      <c r="K7" s="46" t="s">
        <v>1011</v>
      </c>
      <c r="L7" s="43"/>
    </row>
    <row r="8" spans="1:12" ht="15.95" customHeight="1" x14ac:dyDescent="0.15">
      <c r="A8" s="40"/>
      <c r="B8" s="46"/>
      <c r="C8" s="46"/>
      <c r="D8" s="114"/>
      <c r="E8" s="114"/>
      <c r="F8" s="44"/>
      <c r="G8" s="44"/>
      <c r="H8" s="115" t="s">
        <v>1125</v>
      </c>
      <c r="I8" s="44"/>
      <c r="J8" s="45"/>
      <c r="K8" s="46"/>
      <c r="L8" s="43"/>
    </row>
    <row r="9" spans="1:12" ht="24" customHeight="1" x14ac:dyDescent="0.15">
      <c r="A9" s="40"/>
      <c r="B9" s="42"/>
      <c r="C9" s="42"/>
      <c r="D9" s="128"/>
      <c r="E9" s="128"/>
      <c r="F9" s="44"/>
      <c r="G9" s="44"/>
      <c r="H9" s="45"/>
      <c r="I9" s="44"/>
      <c r="J9" s="45"/>
      <c r="K9" s="46"/>
      <c r="L9" s="43"/>
    </row>
    <row r="10" spans="1:12" ht="15.95" customHeight="1" x14ac:dyDescent="0.15">
      <c r="A10" s="40"/>
      <c r="B10" s="46"/>
      <c r="C10" s="46"/>
      <c r="D10" s="114"/>
      <c r="E10" s="114"/>
      <c r="F10" s="44"/>
      <c r="G10" s="44"/>
      <c r="H10" s="115"/>
      <c r="I10" s="44"/>
      <c r="J10" s="45"/>
      <c r="K10" s="46"/>
      <c r="L10" s="43"/>
    </row>
    <row r="11" spans="1:12" ht="24" customHeight="1" x14ac:dyDescent="0.15">
      <c r="A11" s="40"/>
      <c r="B11" s="42"/>
      <c r="C11" s="42"/>
      <c r="D11" s="45"/>
      <c r="E11" s="45"/>
      <c r="F11" s="45"/>
      <c r="G11" s="45"/>
      <c r="H11" s="45"/>
      <c r="I11" s="44" t="s">
        <v>1013</v>
      </c>
      <c r="J11" s="71">
        <f>J5+J7</f>
        <v>0</v>
      </c>
      <c r="K11" s="46" t="s">
        <v>1011</v>
      </c>
      <c r="L11" s="43"/>
    </row>
    <row r="12" spans="1:12" ht="23.1" customHeight="1" x14ac:dyDescent="0.15">
      <c r="A12" s="40"/>
      <c r="B12" s="42" t="s">
        <v>1014</v>
      </c>
      <c r="C12" s="42"/>
      <c r="D12" s="42"/>
      <c r="E12" s="42"/>
      <c r="F12" s="42"/>
      <c r="G12" s="42"/>
      <c r="H12" s="42"/>
      <c r="I12" s="42"/>
      <c r="J12" s="42"/>
      <c r="K12" s="42"/>
      <c r="L12" s="43"/>
    </row>
    <row r="13" spans="1:12" ht="23.1" customHeight="1" x14ac:dyDescent="0.15">
      <c r="A13" s="40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3"/>
    </row>
    <row r="14" spans="1:12" ht="23.1" customHeight="1" x14ac:dyDescent="0.15">
      <c r="A14" s="40"/>
      <c r="B14" s="42" t="s">
        <v>1015</v>
      </c>
      <c r="C14" s="252" t="s">
        <v>1016</v>
      </c>
      <c r="D14" s="252"/>
      <c r="E14" s="255">
        <f>'申込書（個人種目）'!C3</f>
        <v>0</v>
      </c>
      <c r="F14" s="255"/>
      <c r="G14" s="255"/>
      <c r="H14" s="255"/>
      <c r="I14" s="255"/>
      <c r="J14" s="255"/>
      <c r="K14" s="255"/>
      <c r="L14" s="43"/>
    </row>
    <row r="15" spans="1:12" ht="23.1" customHeight="1" x14ac:dyDescent="0.15">
      <c r="A15" s="40"/>
      <c r="B15" s="42"/>
      <c r="C15" s="252" t="s">
        <v>1107</v>
      </c>
      <c r="D15" s="252"/>
      <c r="E15" s="256">
        <f>'申込書（個人種目）'!P32</f>
        <v>0</v>
      </c>
      <c r="F15" s="256"/>
      <c r="G15" s="256"/>
      <c r="H15" s="256"/>
      <c r="I15" s="256"/>
      <c r="J15" s="256"/>
      <c r="K15" s="256"/>
      <c r="L15" s="43"/>
    </row>
    <row r="16" spans="1:12" ht="23.1" customHeight="1" x14ac:dyDescent="0.15">
      <c r="A16" s="40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3"/>
    </row>
    <row r="17" spans="1:12" ht="20.100000000000001" customHeight="1" x14ac:dyDescent="0.15">
      <c r="A17" s="40"/>
      <c r="B17" s="42"/>
      <c r="C17" s="46" t="s">
        <v>1017</v>
      </c>
      <c r="D17" s="252" t="s">
        <v>1221</v>
      </c>
      <c r="E17" s="252"/>
      <c r="F17" s="252"/>
      <c r="G17" s="252"/>
      <c r="H17" s="252"/>
      <c r="I17" s="252"/>
      <c r="J17" s="252"/>
      <c r="K17" s="252"/>
      <c r="L17" s="43"/>
    </row>
    <row r="18" spans="1:12" ht="20.100000000000001" customHeight="1" x14ac:dyDescent="0.15">
      <c r="A18" s="47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9"/>
    </row>
    <row r="19" spans="1:12" ht="24.95" customHeight="1" x14ac:dyDescent="0.1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</row>
    <row r="20" spans="1:12" ht="24.95" customHeight="1" x14ac:dyDescent="0.15"/>
    <row r="21" spans="1:12" ht="39" customHeight="1" x14ac:dyDescent="0.15">
      <c r="A21" s="249" t="s">
        <v>1018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1"/>
    </row>
    <row r="22" spans="1:12" ht="21" customHeight="1" x14ac:dyDescent="0.15">
      <c r="A22" s="51"/>
      <c r="B22" s="42"/>
      <c r="C22" s="42"/>
      <c r="D22" s="42"/>
      <c r="E22" s="42"/>
      <c r="F22" s="42"/>
      <c r="G22" s="42"/>
      <c r="H22" s="42"/>
      <c r="I22" s="252" t="s">
        <v>1390</v>
      </c>
      <c r="J22" s="252"/>
      <c r="K22" s="252"/>
      <c r="L22" s="253"/>
    </row>
    <row r="23" spans="1:12" ht="31.5" customHeight="1" x14ac:dyDescent="0.15">
      <c r="A23" s="51"/>
      <c r="B23" s="259" t="s">
        <v>1016</v>
      </c>
      <c r="C23" s="259"/>
      <c r="D23" s="260">
        <f>E14</f>
        <v>0</v>
      </c>
      <c r="E23" s="260"/>
      <c r="F23" s="260"/>
      <c r="G23" s="260"/>
      <c r="H23" s="260"/>
      <c r="I23" s="260"/>
      <c r="J23" s="52"/>
      <c r="K23" s="42"/>
      <c r="L23" s="53"/>
    </row>
    <row r="24" spans="1:12" ht="35.25" customHeight="1" x14ac:dyDescent="0.15">
      <c r="A24" s="51"/>
      <c r="B24" s="259" t="s">
        <v>1020</v>
      </c>
      <c r="C24" s="259"/>
      <c r="D24" s="261">
        <f>E15</f>
        <v>0</v>
      </c>
      <c r="E24" s="261"/>
      <c r="F24" s="261"/>
      <c r="G24" s="261"/>
      <c r="H24" s="261"/>
      <c r="I24" s="261"/>
      <c r="J24" s="54" t="s">
        <v>1019</v>
      </c>
      <c r="K24" s="46"/>
      <c r="L24" s="53"/>
    </row>
    <row r="25" spans="1:12" ht="24" customHeight="1" x14ac:dyDescent="0.15">
      <c r="A25" s="51"/>
      <c r="B25" s="42"/>
      <c r="C25" s="42"/>
      <c r="D25" s="262"/>
      <c r="E25" s="262"/>
      <c r="F25" s="44"/>
      <c r="G25" s="44"/>
      <c r="H25" s="45"/>
      <c r="I25" s="44"/>
      <c r="J25" s="45"/>
      <c r="K25" s="46"/>
      <c r="L25" s="53"/>
    </row>
    <row r="26" spans="1:12" ht="24" customHeight="1" x14ac:dyDescent="0.15">
      <c r="A26" s="51"/>
      <c r="B26" s="42"/>
      <c r="C26" s="42"/>
      <c r="D26" s="42"/>
      <c r="E26" s="55" t="s">
        <v>1021</v>
      </c>
      <c r="F26" s="257">
        <f>J11</f>
        <v>0</v>
      </c>
      <c r="G26" s="257"/>
      <c r="H26" s="257"/>
      <c r="I26" s="56" t="s">
        <v>1022</v>
      </c>
      <c r="J26" s="45"/>
      <c r="K26" s="46"/>
      <c r="L26" s="53"/>
    </row>
    <row r="27" spans="1:12" ht="23.1" customHeight="1" x14ac:dyDescent="0.15">
      <c r="A27" s="5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53"/>
    </row>
    <row r="28" spans="1:12" ht="23.1" customHeight="1" x14ac:dyDescent="0.15">
      <c r="A28" s="51"/>
      <c r="B28" s="42"/>
      <c r="C28" s="42" t="s">
        <v>1392</v>
      </c>
      <c r="D28" s="42"/>
      <c r="E28" s="42"/>
      <c r="F28" s="42"/>
      <c r="G28" s="42"/>
      <c r="H28" s="42"/>
      <c r="I28" s="42"/>
      <c r="J28" s="42"/>
      <c r="K28" s="42"/>
      <c r="L28" s="53"/>
    </row>
    <row r="29" spans="1:12" ht="23.1" customHeight="1" x14ac:dyDescent="0.15">
      <c r="A29" s="51"/>
      <c r="B29" s="42"/>
      <c r="C29" s="42" t="s">
        <v>1023</v>
      </c>
      <c r="D29" s="42"/>
      <c r="E29" s="46"/>
      <c r="F29" s="46"/>
      <c r="G29" s="46"/>
      <c r="H29" s="46"/>
      <c r="I29" s="46"/>
      <c r="J29" s="46"/>
      <c r="K29" s="46"/>
      <c r="L29" s="53"/>
    </row>
    <row r="30" spans="1:12" ht="23.1" customHeight="1" x14ac:dyDescent="0.15">
      <c r="A30" s="51"/>
      <c r="B30" s="42"/>
      <c r="C30" s="42"/>
      <c r="D30" s="42"/>
      <c r="E30" s="255"/>
      <c r="F30" s="255"/>
      <c r="G30" s="255"/>
      <c r="H30" s="255"/>
      <c r="I30" s="255"/>
      <c r="J30" s="255"/>
      <c r="K30" s="255"/>
      <c r="L30" s="53"/>
    </row>
    <row r="31" spans="1:12" ht="23.1" customHeight="1" x14ac:dyDescent="0.15">
      <c r="A31" s="5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53"/>
    </row>
    <row r="32" spans="1:12" ht="20.100000000000001" customHeight="1" x14ac:dyDescent="0.15">
      <c r="A32" s="51"/>
      <c r="B32" s="42"/>
      <c r="C32" s="258" t="s">
        <v>1221</v>
      </c>
      <c r="D32" s="258"/>
      <c r="E32" s="258"/>
      <c r="F32" s="258"/>
      <c r="G32" s="258"/>
      <c r="H32" s="258"/>
      <c r="I32" s="258"/>
      <c r="J32" s="258"/>
      <c r="K32" s="120" t="s">
        <v>1024</v>
      </c>
      <c r="L32" s="53"/>
    </row>
    <row r="33" spans="1:12" ht="20.100000000000001" customHeight="1" x14ac:dyDescent="0.15">
      <c r="A33" s="57"/>
      <c r="B33" s="55"/>
      <c r="C33" s="55"/>
      <c r="D33" s="55"/>
      <c r="E33" s="55"/>
      <c r="F33" s="55"/>
      <c r="G33" s="55"/>
      <c r="H33" s="121"/>
      <c r="I33" s="55"/>
      <c r="J33" s="55"/>
      <c r="K33" s="55"/>
      <c r="L33" s="58"/>
    </row>
    <row r="34" spans="1:12" ht="20.100000000000001" customHeight="1" x14ac:dyDescent="0.1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</row>
  </sheetData>
  <mergeCells count="21">
    <mergeCell ref="E30:K30"/>
    <mergeCell ref="C32:J32"/>
    <mergeCell ref="A21:L21"/>
    <mergeCell ref="I22:L22"/>
    <mergeCell ref="B23:C23"/>
    <mergeCell ref="D23:I23"/>
    <mergeCell ref="D24:I24"/>
    <mergeCell ref="D25:E25"/>
    <mergeCell ref="B24:C24"/>
    <mergeCell ref="D17:K17"/>
    <mergeCell ref="C15:D15"/>
    <mergeCell ref="B7:C7"/>
    <mergeCell ref="D7:E7"/>
    <mergeCell ref="F26:H26"/>
    <mergeCell ref="A1:L1"/>
    <mergeCell ref="I2:L2"/>
    <mergeCell ref="D5:E5"/>
    <mergeCell ref="E14:K14"/>
    <mergeCell ref="E15:K15"/>
    <mergeCell ref="C14:D14"/>
    <mergeCell ref="B5:C5"/>
  </mergeCells>
  <phoneticPr fontId="9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"/>
  <sheetViews>
    <sheetView workbookViewId="0"/>
  </sheetViews>
  <sheetFormatPr defaultRowHeight="13.5" x14ac:dyDescent="0.15"/>
  <sheetData/>
  <phoneticPr fontId="15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K149"/>
  <sheetViews>
    <sheetView workbookViewId="0"/>
  </sheetViews>
  <sheetFormatPr defaultRowHeight="13.5" x14ac:dyDescent="0.15"/>
  <cols>
    <col min="1" max="1" width="5.625" style="14" customWidth="1"/>
    <col min="2" max="2" width="11" style="14" customWidth="1"/>
    <col min="3" max="3" width="15" style="14" bestFit="1" customWidth="1"/>
    <col min="4" max="4" width="15" style="14" customWidth="1"/>
    <col min="5" max="5" width="5.25" style="14" customWidth="1"/>
    <col min="6" max="6" width="19.375" style="14" customWidth="1"/>
    <col min="7" max="7" width="14" style="14" customWidth="1"/>
    <col min="8" max="8" width="5.125" style="14" customWidth="1"/>
    <col min="9" max="9" width="9" style="14"/>
    <col min="10" max="10" width="5.125" style="14" customWidth="1"/>
    <col min="11" max="11" width="6.75" style="14" customWidth="1"/>
    <col min="12" max="16384" width="9" style="14"/>
  </cols>
  <sheetData>
    <row r="1" spans="1:11" x14ac:dyDescent="0.15">
      <c r="B1" s="35" t="s">
        <v>18</v>
      </c>
      <c r="C1" s="35" t="s">
        <v>20</v>
      </c>
      <c r="D1" s="35" t="s">
        <v>1156</v>
      </c>
      <c r="E1" s="35" t="s">
        <v>424</v>
      </c>
      <c r="F1" s="35" t="s">
        <v>26</v>
      </c>
      <c r="G1" s="35" t="s">
        <v>425</v>
      </c>
      <c r="H1" s="35" t="s">
        <v>25</v>
      </c>
      <c r="I1" s="35" t="s">
        <v>420</v>
      </c>
      <c r="J1" s="35" t="s">
        <v>1025</v>
      </c>
      <c r="K1" s="35" t="s">
        <v>422</v>
      </c>
    </row>
    <row r="2" spans="1:11" x14ac:dyDescent="0.15">
      <c r="A2" s="14">
        <v>1</v>
      </c>
      <c r="B2" s="14" t="str">
        <f>'申込書（個人種目）'!Y7</f>
        <v/>
      </c>
      <c r="C2" s="14" t="str">
        <f>'申込書（個人種目）'!AE7</f>
        <v xml:space="preserve"> </v>
      </c>
      <c r="D2" s="14" t="str">
        <f>'申込書（個人種目）'!AK7</f>
        <v xml:space="preserve"> </v>
      </c>
      <c r="E2" s="14" t="str">
        <f>'申込書（個人種目）'!AL7</f>
        <v/>
      </c>
      <c r="F2" s="14" t="str">
        <f>'申込書（個人種目）'!AM7</f>
        <v/>
      </c>
      <c r="G2" s="14" t="str">
        <f>'申込書（個人種目）'!AN7</f>
        <v/>
      </c>
      <c r="H2" s="14" t="str">
        <f>'申込書（個人種目）'!AO7</f>
        <v/>
      </c>
      <c r="I2" s="14" t="str">
        <f>'申込書（個人種目）'!AP7</f>
        <v/>
      </c>
      <c r="J2" s="14" t="str">
        <f>'申込書（個人種目）'!AQ7</f>
        <v/>
      </c>
      <c r="K2" s="14" t="str">
        <f>IF(ISBLANK('申込書（個人種目）'!AR7),"",'申込書（個人種目）'!AR7)</f>
        <v/>
      </c>
    </row>
    <row r="3" spans="1:11" x14ac:dyDescent="0.15">
      <c r="A3" s="14">
        <v>2</v>
      </c>
      <c r="B3" s="14" t="str">
        <f>'申込書（個人種目）'!Y8</f>
        <v/>
      </c>
      <c r="C3" s="14" t="str">
        <f>'申込書（個人種目）'!AE8</f>
        <v xml:space="preserve"> </v>
      </c>
      <c r="D3" s="14" t="str">
        <f>'申込書（個人種目）'!AK8</f>
        <v xml:space="preserve"> </v>
      </c>
      <c r="E3" s="14" t="str">
        <f>'申込書（個人種目）'!AL8</f>
        <v/>
      </c>
      <c r="F3" s="14" t="str">
        <f>'申込書（個人種目）'!AM8</f>
        <v/>
      </c>
      <c r="G3" s="14" t="str">
        <f>'申込書（個人種目）'!AN8</f>
        <v/>
      </c>
      <c r="H3" s="14" t="str">
        <f>'申込書（個人種目）'!AO8</f>
        <v/>
      </c>
      <c r="I3" s="14" t="str">
        <f>'申込書（個人種目）'!AP8</f>
        <v/>
      </c>
      <c r="J3" s="14" t="str">
        <f>'申込書（個人種目）'!AQ8</f>
        <v/>
      </c>
      <c r="K3" s="14" t="str">
        <f>IF(ISBLANK('申込書（個人種目）'!AR8),"",'申込書（個人種目）'!AR8)</f>
        <v/>
      </c>
    </row>
    <row r="4" spans="1:11" x14ac:dyDescent="0.15">
      <c r="A4" s="14">
        <v>3</v>
      </c>
      <c r="B4" s="14" t="str">
        <f>'申込書（個人種目）'!Y9</f>
        <v/>
      </c>
      <c r="C4" s="14" t="str">
        <f>'申込書（個人種目）'!AE9</f>
        <v xml:space="preserve"> </v>
      </c>
      <c r="D4" s="14" t="str">
        <f>'申込書（個人種目）'!AK9</f>
        <v xml:space="preserve"> </v>
      </c>
      <c r="E4" s="14" t="str">
        <f>'申込書（個人種目）'!AL9</f>
        <v/>
      </c>
      <c r="F4" s="14" t="str">
        <f>'申込書（個人種目）'!AM9</f>
        <v/>
      </c>
      <c r="G4" s="14" t="str">
        <f>'申込書（個人種目）'!AN9</f>
        <v/>
      </c>
      <c r="H4" s="14" t="str">
        <f>'申込書（個人種目）'!AO9</f>
        <v/>
      </c>
      <c r="I4" s="14" t="str">
        <f>'申込書（個人種目）'!AP9</f>
        <v/>
      </c>
      <c r="J4" s="14" t="str">
        <f>'申込書（個人種目）'!AQ9</f>
        <v/>
      </c>
      <c r="K4" s="14" t="str">
        <f>IF(ISBLANK('申込書（個人種目）'!AR9),"",'申込書（個人種目）'!AR9)</f>
        <v/>
      </c>
    </row>
    <row r="5" spans="1:11" x14ac:dyDescent="0.15">
      <c r="A5" s="14">
        <v>4</v>
      </c>
      <c r="B5" s="14" t="str">
        <f>'申込書（個人種目）'!Y10</f>
        <v/>
      </c>
      <c r="C5" s="14" t="str">
        <f>'申込書（個人種目）'!AE10</f>
        <v xml:space="preserve"> </v>
      </c>
      <c r="D5" s="14" t="str">
        <f>'申込書（個人種目）'!AK10</f>
        <v xml:space="preserve"> </v>
      </c>
      <c r="E5" s="14" t="str">
        <f>'申込書（個人種目）'!AL10</f>
        <v/>
      </c>
      <c r="F5" s="14" t="str">
        <f>'申込書（個人種目）'!AM10</f>
        <v/>
      </c>
      <c r="G5" s="14" t="str">
        <f>'申込書（個人種目）'!AN10</f>
        <v/>
      </c>
      <c r="H5" s="14" t="str">
        <f>'申込書（個人種目）'!AO10</f>
        <v/>
      </c>
      <c r="I5" s="14" t="str">
        <f>'申込書（個人種目）'!AP10</f>
        <v/>
      </c>
      <c r="J5" s="14" t="str">
        <f>'申込書（個人種目）'!AQ10</f>
        <v/>
      </c>
      <c r="K5" s="14" t="str">
        <f>IF(ISBLANK('申込書（個人種目）'!AR10),"",'申込書（個人種目）'!AR10)</f>
        <v/>
      </c>
    </row>
    <row r="6" spans="1:11" x14ac:dyDescent="0.15">
      <c r="A6" s="14">
        <v>5</v>
      </c>
      <c r="B6" s="14" t="str">
        <f>'申込書（個人種目）'!Y11</f>
        <v/>
      </c>
      <c r="C6" s="14" t="str">
        <f>'申込書（個人種目）'!AE11</f>
        <v xml:space="preserve"> </v>
      </c>
      <c r="D6" s="14" t="str">
        <f>'申込書（個人種目）'!AK11</f>
        <v xml:space="preserve"> </v>
      </c>
      <c r="E6" s="14" t="str">
        <f>'申込書（個人種目）'!AL11</f>
        <v/>
      </c>
      <c r="F6" s="14" t="str">
        <f>'申込書（個人種目）'!AM11</f>
        <v/>
      </c>
      <c r="G6" s="14" t="str">
        <f>'申込書（個人種目）'!AN11</f>
        <v/>
      </c>
      <c r="H6" s="14" t="str">
        <f>'申込書（個人種目）'!AO11</f>
        <v/>
      </c>
      <c r="I6" s="14" t="str">
        <f>'申込書（個人種目）'!AP11</f>
        <v/>
      </c>
      <c r="J6" s="14" t="str">
        <f>'申込書（個人種目）'!AQ11</f>
        <v/>
      </c>
      <c r="K6" s="14" t="str">
        <f>IF(ISBLANK('申込書（個人種目）'!AR11),"",'申込書（個人種目）'!AR11)</f>
        <v/>
      </c>
    </row>
    <row r="7" spans="1:11" x14ac:dyDescent="0.15">
      <c r="A7" s="14">
        <v>6</v>
      </c>
      <c r="B7" s="14" t="str">
        <f>'申込書（個人種目）'!Y12</f>
        <v/>
      </c>
      <c r="C7" s="14" t="str">
        <f>'申込書（個人種目）'!AE12</f>
        <v xml:space="preserve"> </v>
      </c>
      <c r="D7" s="14" t="str">
        <f>'申込書（個人種目）'!AK12</f>
        <v xml:space="preserve"> </v>
      </c>
      <c r="E7" s="14" t="str">
        <f>'申込書（個人種目）'!AL12</f>
        <v/>
      </c>
      <c r="F7" s="14" t="str">
        <f>'申込書（個人種目）'!AM12</f>
        <v/>
      </c>
      <c r="G7" s="14" t="str">
        <f>'申込書（個人種目）'!AN12</f>
        <v/>
      </c>
      <c r="H7" s="14" t="str">
        <f>'申込書（個人種目）'!AO12</f>
        <v/>
      </c>
      <c r="I7" s="14" t="str">
        <f>'申込書（個人種目）'!AP12</f>
        <v/>
      </c>
      <c r="J7" s="14" t="str">
        <f>'申込書（個人種目）'!AQ12</f>
        <v/>
      </c>
      <c r="K7" s="14" t="str">
        <f>IF(ISBLANK('申込書（個人種目）'!AR12),"",'申込書（個人種目）'!AR12)</f>
        <v/>
      </c>
    </row>
    <row r="8" spans="1:11" x14ac:dyDescent="0.15">
      <c r="A8" s="14">
        <v>7</v>
      </c>
      <c r="B8" s="14" t="str">
        <f>'申込書（個人種目）'!Y13</f>
        <v/>
      </c>
      <c r="C8" s="14" t="str">
        <f>'申込書（個人種目）'!AE13</f>
        <v xml:space="preserve"> </v>
      </c>
      <c r="D8" s="14" t="str">
        <f>'申込書（個人種目）'!AK13</f>
        <v xml:space="preserve"> </v>
      </c>
      <c r="E8" s="14" t="str">
        <f>'申込書（個人種目）'!AL13</f>
        <v/>
      </c>
      <c r="F8" s="14" t="str">
        <f>'申込書（個人種目）'!AM13</f>
        <v/>
      </c>
      <c r="G8" s="14" t="str">
        <f>'申込書（個人種目）'!AN13</f>
        <v/>
      </c>
      <c r="H8" s="14" t="str">
        <f>'申込書（個人種目）'!AO13</f>
        <v/>
      </c>
      <c r="I8" s="14" t="str">
        <f>'申込書（個人種目）'!AP13</f>
        <v/>
      </c>
      <c r="J8" s="14" t="str">
        <f>'申込書（個人種目）'!AQ13</f>
        <v/>
      </c>
      <c r="K8" s="14" t="str">
        <f>IF(ISBLANK('申込書（個人種目）'!AR13),"",'申込書（個人種目）'!AR13)</f>
        <v/>
      </c>
    </row>
    <row r="9" spans="1:11" x14ac:dyDescent="0.15">
      <c r="A9" s="14">
        <v>8</v>
      </c>
      <c r="B9" s="14" t="str">
        <f>'申込書（個人種目）'!Y14</f>
        <v/>
      </c>
      <c r="C9" s="14" t="str">
        <f>'申込書（個人種目）'!AE14</f>
        <v xml:space="preserve"> </v>
      </c>
      <c r="D9" s="14" t="str">
        <f>'申込書（個人種目）'!AK14</f>
        <v xml:space="preserve"> </v>
      </c>
      <c r="E9" s="14" t="str">
        <f>'申込書（個人種目）'!AL14</f>
        <v/>
      </c>
      <c r="F9" s="14" t="str">
        <f>'申込書（個人種目）'!AM14</f>
        <v/>
      </c>
      <c r="G9" s="14" t="str">
        <f>'申込書（個人種目）'!AN14</f>
        <v/>
      </c>
      <c r="H9" s="14" t="str">
        <f>'申込書（個人種目）'!AO14</f>
        <v/>
      </c>
      <c r="I9" s="14" t="str">
        <f>'申込書（個人種目）'!AP14</f>
        <v/>
      </c>
      <c r="J9" s="14" t="str">
        <f>'申込書（個人種目）'!AQ14</f>
        <v/>
      </c>
      <c r="K9" s="14" t="str">
        <f>IF(ISBLANK('申込書（個人種目）'!AR14),"",'申込書（個人種目）'!AR14)</f>
        <v/>
      </c>
    </row>
    <row r="10" spans="1:11" x14ac:dyDescent="0.15">
      <c r="A10" s="14">
        <v>9</v>
      </c>
      <c r="B10" s="14" t="str">
        <f>'申込書（個人種目）'!Y15</f>
        <v/>
      </c>
      <c r="C10" s="14" t="str">
        <f>'申込書（個人種目）'!AE15</f>
        <v xml:space="preserve"> </v>
      </c>
      <c r="D10" s="14" t="str">
        <f>'申込書（個人種目）'!AK15</f>
        <v xml:space="preserve"> </v>
      </c>
      <c r="E10" s="14" t="str">
        <f>'申込書（個人種目）'!AL15</f>
        <v/>
      </c>
      <c r="F10" s="14" t="str">
        <f>'申込書（個人種目）'!AM15</f>
        <v/>
      </c>
      <c r="G10" s="14" t="str">
        <f>'申込書（個人種目）'!AN15</f>
        <v/>
      </c>
      <c r="H10" s="14" t="str">
        <f>'申込書（個人種目）'!AO15</f>
        <v/>
      </c>
      <c r="I10" s="14" t="str">
        <f>'申込書（個人種目）'!AP15</f>
        <v/>
      </c>
      <c r="J10" s="14" t="str">
        <f>'申込書（個人種目）'!AQ15</f>
        <v/>
      </c>
      <c r="K10" s="14" t="str">
        <f>IF(ISBLANK('申込書（個人種目）'!AR15),"",'申込書（個人種目）'!AR15)</f>
        <v/>
      </c>
    </row>
    <row r="11" spans="1:11" x14ac:dyDescent="0.15">
      <c r="A11" s="14">
        <v>10</v>
      </c>
      <c r="B11" s="14" t="str">
        <f>'申込書（個人種目）'!Y16</f>
        <v/>
      </c>
      <c r="C11" s="14" t="str">
        <f>'申込書（個人種目）'!AE16</f>
        <v xml:space="preserve"> </v>
      </c>
      <c r="D11" s="14" t="str">
        <f>'申込書（個人種目）'!AK16</f>
        <v xml:space="preserve"> </v>
      </c>
      <c r="E11" s="14" t="str">
        <f>'申込書（個人種目）'!AL16</f>
        <v/>
      </c>
      <c r="F11" s="14" t="str">
        <f>'申込書（個人種目）'!AM16</f>
        <v/>
      </c>
      <c r="G11" s="14" t="str">
        <f>'申込書（個人種目）'!AN16</f>
        <v/>
      </c>
      <c r="H11" s="14" t="str">
        <f>'申込書（個人種目）'!AO16</f>
        <v/>
      </c>
      <c r="I11" s="14" t="str">
        <f>'申込書（個人種目）'!AP16</f>
        <v/>
      </c>
      <c r="J11" s="14" t="str">
        <f>'申込書（個人種目）'!AQ16</f>
        <v/>
      </c>
      <c r="K11" s="14" t="str">
        <f>IF(ISBLANK('申込書（個人種目）'!AR16),"",'申込書（個人種目）'!AR16)</f>
        <v/>
      </c>
    </row>
    <row r="12" spans="1:11" x14ac:dyDescent="0.15">
      <c r="A12" s="14">
        <v>11</v>
      </c>
      <c r="B12" s="14" t="str">
        <f>'申込書（個人種目）'!Y17</f>
        <v/>
      </c>
      <c r="C12" s="14" t="str">
        <f>'申込書（個人種目）'!AE17</f>
        <v xml:space="preserve"> </v>
      </c>
      <c r="D12" s="14" t="str">
        <f>'申込書（個人種目）'!AK17</f>
        <v xml:space="preserve"> </v>
      </c>
      <c r="E12" s="14" t="str">
        <f>'申込書（個人種目）'!AL17</f>
        <v/>
      </c>
      <c r="F12" s="14" t="str">
        <f>'申込書（個人種目）'!AM17</f>
        <v/>
      </c>
      <c r="G12" s="14" t="str">
        <f>'申込書（個人種目）'!AN17</f>
        <v/>
      </c>
      <c r="H12" s="14" t="str">
        <f>'申込書（個人種目）'!AO17</f>
        <v/>
      </c>
      <c r="I12" s="14" t="str">
        <f>'申込書（個人種目）'!AP17</f>
        <v/>
      </c>
      <c r="J12" s="14" t="str">
        <f>'申込書（個人種目）'!AQ17</f>
        <v/>
      </c>
      <c r="K12" s="14" t="str">
        <f>IF(ISBLANK('申込書（個人種目）'!AR17),"",'申込書（個人種目）'!AR17)</f>
        <v/>
      </c>
    </row>
    <row r="13" spans="1:11" x14ac:dyDescent="0.15">
      <c r="A13" s="14">
        <v>12</v>
      </c>
      <c r="B13" s="14" t="str">
        <f>'申込書（個人種目）'!Y18</f>
        <v/>
      </c>
      <c r="C13" s="14" t="str">
        <f>'申込書（個人種目）'!AE18</f>
        <v xml:space="preserve"> </v>
      </c>
      <c r="D13" s="14" t="str">
        <f>'申込書（個人種目）'!AK18</f>
        <v xml:space="preserve"> </v>
      </c>
      <c r="E13" s="14" t="str">
        <f>'申込書（個人種目）'!AL18</f>
        <v/>
      </c>
      <c r="F13" s="14" t="str">
        <f>'申込書（個人種目）'!AM18</f>
        <v/>
      </c>
      <c r="G13" s="14" t="str">
        <f>'申込書（個人種目）'!AN18</f>
        <v/>
      </c>
      <c r="H13" s="14" t="str">
        <f>'申込書（個人種目）'!AO18</f>
        <v/>
      </c>
      <c r="I13" s="14" t="str">
        <f>'申込書（個人種目）'!AP18</f>
        <v/>
      </c>
      <c r="J13" s="14" t="str">
        <f>'申込書（個人種目）'!AQ18</f>
        <v/>
      </c>
      <c r="K13" s="14" t="str">
        <f>IF(ISBLANK('申込書（個人種目）'!AR18),"",'申込書（個人種目）'!AR18)</f>
        <v/>
      </c>
    </row>
    <row r="14" spans="1:11" x14ac:dyDescent="0.15">
      <c r="A14" s="14">
        <v>13</v>
      </c>
      <c r="B14" s="14" t="str">
        <f>'申込書（個人種目）'!Y19</f>
        <v/>
      </c>
      <c r="C14" s="14" t="str">
        <f>'申込書（個人種目）'!AE19</f>
        <v xml:space="preserve"> </v>
      </c>
      <c r="D14" s="14" t="str">
        <f>'申込書（個人種目）'!AK19</f>
        <v xml:space="preserve"> </v>
      </c>
      <c r="E14" s="14" t="str">
        <f>'申込書（個人種目）'!AL19</f>
        <v/>
      </c>
      <c r="F14" s="14" t="str">
        <f>'申込書（個人種目）'!AM19</f>
        <v/>
      </c>
      <c r="G14" s="14" t="str">
        <f>'申込書（個人種目）'!AN19</f>
        <v/>
      </c>
      <c r="H14" s="14" t="str">
        <f>'申込書（個人種目）'!AO19</f>
        <v/>
      </c>
      <c r="I14" s="14" t="str">
        <f>'申込書（個人種目）'!AP19</f>
        <v/>
      </c>
      <c r="J14" s="14" t="str">
        <f>'申込書（個人種目）'!AQ19</f>
        <v/>
      </c>
      <c r="K14" s="14" t="str">
        <f>IF(ISBLANK('申込書（個人種目）'!AR19),"",'申込書（個人種目）'!AR19)</f>
        <v/>
      </c>
    </row>
    <row r="15" spans="1:11" x14ac:dyDescent="0.15">
      <c r="A15" s="14">
        <v>14</v>
      </c>
      <c r="B15" s="14" t="str">
        <f>'申込書（個人種目）'!Y20</f>
        <v/>
      </c>
      <c r="C15" s="14" t="str">
        <f>'申込書（個人種目）'!AE20</f>
        <v xml:space="preserve"> </v>
      </c>
      <c r="D15" s="14" t="str">
        <f>'申込書（個人種目）'!AK20</f>
        <v xml:space="preserve"> </v>
      </c>
      <c r="E15" s="14" t="str">
        <f>'申込書（個人種目）'!AL20</f>
        <v/>
      </c>
      <c r="F15" s="14" t="str">
        <f>'申込書（個人種目）'!AM20</f>
        <v/>
      </c>
      <c r="G15" s="14" t="str">
        <f>'申込書（個人種目）'!AN20</f>
        <v/>
      </c>
      <c r="H15" s="14" t="str">
        <f>'申込書（個人種目）'!AO20</f>
        <v/>
      </c>
      <c r="I15" s="14" t="str">
        <f>'申込書（個人種目）'!AP20</f>
        <v/>
      </c>
      <c r="J15" s="14" t="str">
        <f>'申込書（個人種目）'!AQ20</f>
        <v/>
      </c>
      <c r="K15" s="14" t="str">
        <f>IF(ISBLANK('申込書（個人種目）'!AR20),"",'申込書（個人種目）'!AR20)</f>
        <v/>
      </c>
    </row>
    <row r="16" spans="1:11" x14ac:dyDescent="0.15">
      <c r="A16" s="14">
        <v>15</v>
      </c>
      <c r="B16" s="14" t="str">
        <f>'申込書（個人種目）'!Y21</f>
        <v/>
      </c>
      <c r="C16" s="14" t="str">
        <f>'申込書（個人種目）'!AE21</f>
        <v xml:space="preserve"> </v>
      </c>
      <c r="D16" s="14" t="str">
        <f>'申込書（個人種目）'!AK21</f>
        <v xml:space="preserve"> </v>
      </c>
      <c r="E16" s="14" t="str">
        <f>'申込書（個人種目）'!AL21</f>
        <v/>
      </c>
      <c r="F16" s="14" t="str">
        <f>'申込書（個人種目）'!AM21</f>
        <v/>
      </c>
      <c r="G16" s="14" t="str">
        <f>'申込書（個人種目）'!AN21</f>
        <v/>
      </c>
      <c r="H16" s="14" t="str">
        <f>'申込書（個人種目）'!AO21</f>
        <v/>
      </c>
      <c r="I16" s="14" t="str">
        <f>'申込書（個人種目）'!AP21</f>
        <v/>
      </c>
      <c r="J16" s="14" t="str">
        <f>'申込書（個人種目）'!AQ21</f>
        <v/>
      </c>
      <c r="K16" s="14" t="str">
        <f>IF(ISBLANK('申込書（個人種目）'!AR21),"",'申込書（個人種目）'!AR21)</f>
        <v/>
      </c>
    </row>
    <row r="17" spans="1:11" x14ac:dyDescent="0.15">
      <c r="A17" s="14">
        <v>16</v>
      </c>
      <c r="B17" s="14" t="str">
        <f>'申込書（個人種目）'!Y22</f>
        <v/>
      </c>
      <c r="C17" s="14" t="str">
        <f>'申込書（個人種目）'!AE22</f>
        <v xml:space="preserve"> </v>
      </c>
      <c r="D17" s="14" t="str">
        <f>'申込書（個人種目）'!AK22</f>
        <v xml:space="preserve"> </v>
      </c>
      <c r="E17" s="14" t="str">
        <f>'申込書（個人種目）'!AL22</f>
        <v/>
      </c>
      <c r="F17" s="14" t="str">
        <f>'申込書（個人種目）'!AM22</f>
        <v/>
      </c>
      <c r="G17" s="14" t="str">
        <f>'申込書（個人種目）'!AN22</f>
        <v/>
      </c>
      <c r="H17" s="14" t="str">
        <f>'申込書（個人種目）'!AO22</f>
        <v/>
      </c>
      <c r="I17" s="14" t="str">
        <f>'申込書（個人種目）'!AP22</f>
        <v/>
      </c>
      <c r="J17" s="14" t="str">
        <f>'申込書（個人種目）'!AQ22</f>
        <v/>
      </c>
      <c r="K17" s="14" t="str">
        <f>IF(ISBLANK('申込書（個人種目）'!AR22),"",'申込書（個人種目）'!AR22)</f>
        <v/>
      </c>
    </row>
    <row r="18" spans="1:11" x14ac:dyDescent="0.15">
      <c r="A18" s="14">
        <v>17</v>
      </c>
      <c r="B18" s="14" t="str">
        <f>'申込書（個人種目）'!Y23</f>
        <v/>
      </c>
      <c r="C18" s="14" t="str">
        <f>'申込書（個人種目）'!AE23</f>
        <v xml:space="preserve"> </v>
      </c>
      <c r="D18" s="14" t="str">
        <f>'申込書（個人種目）'!AK23</f>
        <v xml:space="preserve"> </v>
      </c>
      <c r="E18" s="14" t="str">
        <f>'申込書（個人種目）'!AL23</f>
        <v/>
      </c>
      <c r="F18" s="14" t="str">
        <f>'申込書（個人種目）'!AM23</f>
        <v/>
      </c>
      <c r="G18" s="14" t="str">
        <f>'申込書（個人種目）'!AN23</f>
        <v/>
      </c>
      <c r="H18" s="14" t="str">
        <f>'申込書（個人種目）'!AO23</f>
        <v/>
      </c>
      <c r="I18" s="14" t="str">
        <f>'申込書（個人種目）'!AP23</f>
        <v/>
      </c>
      <c r="J18" s="14" t="str">
        <f>'申込書（個人種目）'!AQ23</f>
        <v/>
      </c>
      <c r="K18" s="14" t="str">
        <f>IF(ISBLANK('申込書（個人種目）'!AR23),"",'申込書（個人種目）'!AR23)</f>
        <v/>
      </c>
    </row>
    <row r="19" spans="1:11" x14ac:dyDescent="0.15">
      <c r="A19" s="14">
        <v>18</v>
      </c>
      <c r="B19" s="14" t="str">
        <f>'申込書（個人種目）'!Y24</f>
        <v/>
      </c>
      <c r="C19" s="14" t="str">
        <f>'申込書（個人種目）'!AE24</f>
        <v xml:space="preserve"> </v>
      </c>
      <c r="D19" s="14" t="str">
        <f>'申込書（個人種目）'!AK24</f>
        <v xml:space="preserve"> </v>
      </c>
      <c r="E19" s="14" t="str">
        <f>'申込書（個人種目）'!AL24</f>
        <v/>
      </c>
      <c r="F19" s="14" t="str">
        <f>'申込書（個人種目）'!AM24</f>
        <v/>
      </c>
      <c r="G19" s="14" t="str">
        <f>'申込書（個人種目）'!AN24</f>
        <v/>
      </c>
      <c r="H19" s="14" t="str">
        <f>'申込書（個人種目）'!AO24</f>
        <v/>
      </c>
      <c r="I19" s="14" t="str">
        <f>'申込書（個人種目）'!AP24</f>
        <v/>
      </c>
      <c r="J19" s="14" t="str">
        <f>'申込書（個人種目）'!AQ24</f>
        <v/>
      </c>
      <c r="K19" s="14" t="str">
        <f>IF(ISBLANK('申込書（個人種目）'!AR24),"",'申込書（個人種目）'!AR24)</f>
        <v/>
      </c>
    </row>
    <row r="20" spans="1:11" x14ac:dyDescent="0.15">
      <c r="A20" s="14">
        <v>19</v>
      </c>
      <c r="B20" s="14" t="str">
        <f>'申込書（個人種目）'!Y25</f>
        <v/>
      </c>
      <c r="C20" s="14" t="str">
        <f>'申込書（個人種目）'!AE25</f>
        <v xml:space="preserve"> </v>
      </c>
      <c r="D20" s="14" t="str">
        <f>'申込書（個人種目）'!AK25</f>
        <v xml:space="preserve"> </v>
      </c>
      <c r="E20" s="14" t="str">
        <f>'申込書（個人種目）'!AL25</f>
        <v/>
      </c>
      <c r="F20" s="14" t="str">
        <f>'申込書（個人種目）'!AM25</f>
        <v/>
      </c>
      <c r="G20" s="14" t="str">
        <f>'申込書（個人種目）'!AN25</f>
        <v/>
      </c>
      <c r="H20" s="14" t="str">
        <f>'申込書（個人種目）'!AO25</f>
        <v/>
      </c>
      <c r="I20" s="14" t="str">
        <f>'申込書（個人種目）'!AP25</f>
        <v/>
      </c>
      <c r="J20" s="14" t="str">
        <f>'申込書（個人種目）'!AQ25</f>
        <v/>
      </c>
      <c r="K20" s="14" t="str">
        <f>IF(ISBLANK('申込書（個人種目）'!AR25),"",'申込書（個人種目）'!AR25)</f>
        <v/>
      </c>
    </row>
    <row r="21" spans="1:11" x14ac:dyDescent="0.15">
      <c r="A21" s="14">
        <v>20</v>
      </c>
      <c r="B21" s="14" t="str">
        <f>'申込書（個人種目）'!Y26</f>
        <v/>
      </c>
      <c r="C21" s="14" t="str">
        <f>'申込書（個人種目）'!AE26</f>
        <v xml:space="preserve"> </v>
      </c>
      <c r="D21" s="14" t="str">
        <f>'申込書（個人種目）'!AK26</f>
        <v xml:space="preserve"> </v>
      </c>
      <c r="E21" s="14" t="str">
        <f>'申込書（個人種目）'!AL26</f>
        <v/>
      </c>
      <c r="F21" s="14" t="str">
        <f>'申込書（個人種目）'!AM26</f>
        <v/>
      </c>
      <c r="G21" s="14" t="str">
        <f>'申込書（個人種目）'!AN26</f>
        <v/>
      </c>
      <c r="H21" s="14" t="str">
        <f>'申込書（個人種目）'!AO26</f>
        <v/>
      </c>
      <c r="I21" s="14" t="str">
        <f>'申込書（個人種目）'!AP26</f>
        <v/>
      </c>
      <c r="J21" s="14" t="str">
        <f>'申込書（個人種目）'!AQ26</f>
        <v/>
      </c>
      <c r="K21" s="14" t="str">
        <f>IF(ISBLANK('申込書（個人種目）'!AR26),"",'申込書（個人種目）'!AR26)</f>
        <v/>
      </c>
    </row>
    <row r="22" spans="1:11" x14ac:dyDescent="0.15">
      <c r="A22" s="14">
        <v>21</v>
      </c>
      <c r="B22" s="14" t="str">
        <f>'申込書（個人種目）'!Y27</f>
        <v/>
      </c>
      <c r="C22" s="14" t="str">
        <f>'申込書（個人種目）'!AE27</f>
        <v xml:space="preserve"> </v>
      </c>
      <c r="D22" s="14" t="str">
        <f>'申込書（個人種目）'!AK27</f>
        <v xml:space="preserve"> </v>
      </c>
      <c r="E22" s="14" t="str">
        <f>'申込書（個人種目）'!AL27</f>
        <v/>
      </c>
      <c r="F22" s="14" t="str">
        <f>'申込書（個人種目）'!AM27</f>
        <v/>
      </c>
      <c r="G22" s="14" t="str">
        <f>'申込書（個人種目）'!AN27</f>
        <v/>
      </c>
      <c r="H22" s="14" t="str">
        <f>'申込書（個人種目）'!AO27</f>
        <v/>
      </c>
      <c r="I22" s="14" t="str">
        <f>'申込書（個人種目）'!AP27</f>
        <v/>
      </c>
      <c r="J22" s="14" t="str">
        <f>'申込書（個人種目）'!AQ27</f>
        <v/>
      </c>
      <c r="K22" s="14" t="str">
        <f>IF(ISBLANK('申込書（個人種目）'!AR27),"",'申込書（個人種目）'!AR27)</f>
        <v/>
      </c>
    </row>
    <row r="23" spans="1:11" x14ac:dyDescent="0.15">
      <c r="A23" s="14">
        <v>22</v>
      </c>
      <c r="B23" s="14" t="str">
        <f>'申込書（個人種目）'!Y28</f>
        <v/>
      </c>
      <c r="C23" s="14" t="str">
        <f>'申込書（個人種目）'!AE28</f>
        <v xml:space="preserve"> </v>
      </c>
      <c r="D23" s="14" t="str">
        <f>'申込書（個人種目）'!AK28</f>
        <v xml:space="preserve"> </v>
      </c>
      <c r="E23" s="14" t="str">
        <f>'申込書（個人種目）'!AL28</f>
        <v/>
      </c>
      <c r="F23" s="14" t="str">
        <f>'申込書（個人種目）'!AM28</f>
        <v/>
      </c>
      <c r="G23" s="14" t="str">
        <f>'申込書（個人種目）'!AN28</f>
        <v/>
      </c>
      <c r="H23" s="14" t="str">
        <f>'申込書（個人種目）'!AO28</f>
        <v/>
      </c>
      <c r="I23" s="14" t="str">
        <f>'申込書（個人種目）'!AP28</f>
        <v/>
      </c>
      <c r="J23" s="14" t="str">
        <f>'申込書（個人種目）'!AQ28</f>
        <v/>
      </c>
      <c r="K23" s="14" t="str">
        <f>IF(ISBLANK('申込書（個人種目）'!AR28),"",'申込書（個人種目）'!AR28)</f>
        <v/>
      </c>
    </row>
    <row r="24" spans="1:11" x14ac:dyDescent="0.15">
      <c r="A24" s="14">
        <v>23</v>
      </c>
      <c r="B24" s="14" t="str">
        <f>'申込書（個人種目）'!Y29</f>
        <v/>
      </c>
      <c r="C24" s="14" t="str">
        <f>'申込書（個人種目）'!AE29</f>
        <v xml:space="preserve"> </v>
      </c>
      <c r="D24" s="14" t="str">
        <f>'申込書（個人種目）'!AK29</f>
        <v xml:space="preserve"> </v>
      </c>
      <c r="E24" s="14" t="str">
        <f>'申込書（個人種目）'!AL29</f>
        <v/>
      </c>
      <c r="F24" s="14" t="str">
        <f>'申込書（個人種目）'!AM29</f>
        <v/>
      </c>
      <c r="G24" s="14" t="str">
        <f>'申込書（個人種目）'!AN29</f>
        <v/>
      </c>
      <c r="H24" s="14" t="str">
        <f>'申込書（個人種目）'!AO29</f>
        <v/>
      </c>
      <c r="I24" s="14" t="str">
        <f>'申込書（個人種目）'!AP29</f>
        <v/>
      </c>
      <c r="J24" s="14" t="str">
        <f>'申込書（個人種目）'!AQ29</f>
        <v/>
      </c>
      <c r="K24" s="14" t="str">
        <f>IF(ISBLANK('申込書（個人種目）'!AR29),"",'申込書（個人種目）'!AR29)</f>
        <v/>
      </c>
    </row>
    <row r="25" spans="1:11" x14ac:dyDescent="0.15">
      <c r="A25" s="14">
        <v>24</v>
      </c>
      <c r="B25" s="14" t="str">
        <f>'申込書（個人種目）'!Y30</f>
        <v/>
      </c>
      <c r="C25" s="14" t="str">
        <f>'申込書（個人種目）'!AE30</f>
        <v xml:space="preserve"> </v>
      </c>
      <c r="D25" s="14" t="str">
        <f>'申込書（個人種目）'!AK30</f>
        <v xml:space="preserve"> </v>
      </c>
      <c r="E25" s="14" t="str">
        <f>'申込書（個人種目）'!AL30</f>
        <v/>
      </c>
      <c r="F25" s="14" t="str">
        <f>'申込書（個人種目）'!AM30</f>
        <v/>
      </c>
      <c r="G25" s="14" t="str">
        <f>'申込書（個人種目）'!AN30</f>
        <v/>
      </c>
      <c r="H25" s="14" t="str">
        <f>'申込書（個人種目）'!AO30</f>
        <v/>
      </c>
      <c r="I25" s="14" t="str">
        <f>'申込書（個人種目）'!AP30</f>
        <v/>
      </c>
      <c r="J25" s="14" t="str">
        <f>'申込書（個人種目）'!AQ30</f>
        <v/>
      </c>
      <c r="K25" s="14" t="str">
        <f>IF(ISBLANK('申込書（個人種目）'!AR30),"",'申込書（個人種目）'!AR30)</f>
        <v/>
      </c>
    </row>
    <row r="26" spans="1:11" x14ac:dyDescent="0.15">
      <c r="A26" s="14">
        <v>25</v>
      </c>
      <c r="B26" s="14" t="str">
        <f>'申込書（個人種目）'!Y31</f>
        <v/>
      </c>
      <c r="C26" s="14" t="str">
        <f>'申込書（個人種目）'!AE31</f>
        <v xml:space="preserve"> </v>
      </c>
      <c r="D26" s="14" t="str">
        <f>'申込書（個人種目）'!AK31</f>
        <v xml:space="preserve"> </v>
      </c>
      <c r="E26" s="14" t="str">
        <f>'申込書（個人種目）'!AL31</f>
        <v/>
      </c>
      <c r="F26" s="14" t="str">
        <f>'申込書（個人種目）'!AM31</f>
        <v/>
      </c>
      <c r="G26" s="14" t="str">
        <f>'申込書（個人種目）'!AN31</f>
        <v/>
      </c>
      <c r="H26" s="14" t="str">
        <f>'申込書（個人種目）'!AO31</f>
        <v/>
      </c>
      <c r="I26" s="14" t="str">
        <f>'申込書（個人種目）'!AP31</f>
        <v/>
      </c>
      <c r="J26" s="14" t="str">
        <f>'申込書（個人種目）'!AQ31</f>
        <v/>
      </c>
      <c r="K26" s="14" t="str">
        <f>IF(ISBLANK('申込書（個人種目）'!AR31),"",'申込書（個人種目）'!AR31)</f>
        <v/>
      </c>
    </row>
    <row r="27" spans="1:11" x14ac:dyDescent="0.15">
      <c r="A27" s="14">
        <v>26</v>
      </c>
      <c r="B27" s="14" t="str">
        <f>'申込書（個人種目）'!Y47</f>
        <v/>
      </c>
      <c r="C27" s="14" t="str">
        <f>'申込書（個人種目）'!AE47</f>
        <v xml:space="preserve"> </v>
      </c>
      <c r="D27" s="14" t="str">
        <f>'申込書（個人種目）'!AK47</f>
        <v xml:space="preserve"> </v>
      </c>
      <c r="E27" s="14" t="str">
        <f>'申込書（個人種目）'!AL47</f>
        <v/>
      </c>
      <c r="F27" s="14" t="str">
        <f>'申込書（個人種目）'!AM47</f>
        <v/>
      </c>
      <c r="G27" s="14" t="str">
        <f>'申込書（個人種目）'!AN47</f>
        <v/>
      </c>
      <c r="H27" s="14" t="str">
        <f>'申込書（個人種目）'!AO47</f>
        <v/>
      </c>
      <c r="I27" s="14" t="str">
        <f>'申込書（個人種目）'!AP47</f>
        <v/>
      </c>
      <c r="J27" s="14" t="str">
        <f>'申込書（個人種目）'!AQ47</f>
        <v/>
      </c>
      <c r="K27" s="14" t="str">
        <f>IF(ISBLANK('申込書（個人種目）'!AR32),"",'申込書（個人種目）'!AR32)</f>
        <v/>
      </c>
    </row>
    <row r="28" spans="1:11" x14ac:dyDescent="0.15">
      <c r="A28" s="14">
        <v>27</v>
      </c>
      <c r="B28" s="14" t="str">
        <f>'申込書（個人種目）'!Y48</f>
        <v/>
      </c>
      <c r="C28" s="14" t="str">
        <f>'申込書（個人種目）'!AE48</f>
        <v xml:space="preserve"> </v>
      </c>
      <c r="D28" s="14" t="str">
        <f>'申込書（個人種目）'!AK48</f>
        <v xml:space="preserve"> </v>
      </c>
      <c r="E28" s="14" t="str">
        <f>'申込書（個人種目）'!AL48</f>
        <v/>
      </c>
      <c r="F28" s="14" t="str">
        <f>'申込書（個人種目）'!AM48</f>
        <v/>
      </c>
      <c r="G28" s="14" t="str">
        <f>'申込書（個人種目）'!AN48</f>
        <v/>
      </c>
      <c r="H28" s="14" t="str">
        <f>'申込書（個人種目）'!AO48</f>
        <v/>
      </c>
      <c r="I28" s="14" t="str">
        <f>'申込書（個人種目）'!AP48</f>
        <v/>
      </c>
      <c r="J28" s="14" t="str">
        <f>'申込書（個人種目）'!AQ48</f>
        <v/>
      </c>
      <c r="K28" s="14" t="str">
        <f>IF(ISBLANK('申込書（個人種目）'!AR33),"",'申込書（個人種目）'!AR33)</f>
        <v/>
      </c>
    </row>
    <row r="29" spans="1:11" x14ac:dyDescent="0.15">
      <c r="A29" s="14">
        <v>28</v>
      </c>
      <c r="B29" s="14" t="str">
        <f>'申込書（個人種目）'!Y49</f>
        <v/>
      </c>
      <c r="C29" s="14" t="str">
        <f>'申込書（個人種目）'!AE49</f>
        <v xml:space="preserve"> </v>
      </c>
      <c r="D29" s="14" t="str">
        <f>'申込書（個人種目）'!AK49</f>
        <v xml:space="preserve"> </v>
      </c>
      <c r="E29" s="14" t="str">
        <f>'申込書（個人種目）'!AL49</f>
        <v/>
      </c>
      <c r="F29" s="14" t="str">
        <f>'申込書（個人種目）'!AM49</f>
        <v/>
      </c>
      <c r="G29" s="14" t="str">
        <f>'申込書（個人種目）'!AN49</f>
        <v/>
      </c>
      <c r="H29" s="14" t="str">
        <f>'申込書（個人種目）'!AO49</f>
        <v/>
      </c>
      <c r="I29" s="14" t="str">
        <f>'申込書（個人種目）'!AP49</f>
        <v/>
      </c>
      <c r="J29" s="14" t="str">
        <f>'申込書（個人種目）'!AQ49</f>
        <v/>
      </c>
      <c r="K29" s="14" t="str">
        <f>IF(ISBLANK('申込書（個人種目）'!AR34),"",'申込書（個人種目）'!AR34)</f>
        <v/>
      </c>
    </row>
    <row r="30" spans="1:11" x14ac:dyDescent="0.15">
      <c r="A30" s="14">
        <v>29</v>
      </c>
      <c r="B30" s="14" t="str">
        <f>'申込書（個人種目）'!Y50</f>
        <v/>
      </c>
      <c r="C30" s="14" t="str">
        <f>'申込書（個人種目）'!AE50</f>
        <v xml:space="preserve"> </v>
      </c>
      <c r="D30" s="14" t="str">
        <f>'申込書（個人種目）'!AK50</f>
        <v xml:space="preserve"> </v>
      </c>
      <c r="E30" s="14" t="str">
        <f>'申込書（個人種目）'!AL50</f>
        <v/>
      </c>
      <c r="F30" s="14" t="str">
        <f>'申込書（個人種目）'!AM50</f>
        <v/>
      </c>
      <c r="G30" s="14" t="str">
        <f>'申込書（個人種目）'!AN50</f>
        <v/>
      </c>
      <c r="H30" s="14" t="str">
        <f>'申込書（個人種目）'!AO50</f>
        <v/>
      </c>
      <c r="I30" s="14" t="str">
        <f>'申込書（個人種目）'!AP50</f>
        <v/>
      </c>
      <c r="J30" s="14" t="str">
        <f>'申込書（個人種目）'!AQ50</f>
        <v/>
      </c>
      <c r="K30" s="14" t="str">
        <f>IF(ISBLANK('申込書（個人種目）'!AR35),"",'申込書（個人種目）'!AR35)</f>
        <v/>
      </c>
    </row>
    <row r="31" spans="1:11" x14ac:dyDescent="0.15">
      <c r="A31" s="14">
        <v>30</v>
      </c>
      <c r="B31" s="14" t="str">
        <f>'申込書（個人種目）'!Y51</f>
        <v/>
      </c>
      <c r="C31" s="14" t="str">
        <f>'申込書（個人種目）'!AE51</f>
        <v xml:space="preserve"> </v>
      </c>
      <c r="D31" s="14" t="str">
        <f>'申込書（個人種目）'!AK51</f>
        <v xml:space="preserve"> </v>
      </c>
      <c r="E31" s="14" t="str">
        <f>'申込書（個人種目）'!AL51</f>
        <v/>
      </c>
      <c r="F31" s="14" t="str">
        <f>'申込書（個人種目）'!AM51</f>
        <v/>
      </c>
      <c r="G31" s="14" t="str">
        <f>'申込書（個人種目）'!AN51</f>
        <v/>
      </c>
      <c r="H31" s="14" t="str">
        <f>'申込書（個人種目）'!AO51</f>
        <v/>
      </c>
      <c r="I31" s="14" t="str">
        <f>'申込書（個人種目）'!AP51</f>
        <v/>
      </c>
      <c r="J31" s="14" t="str">
        <f>'申込書（個人種目）'!AQ51</f>
        <v/>
      </c>
      <c r="K31" s="14" t="str">
        <f>IF(ISBLANK('申込書（個人種目）'!AR36),"",'申込書（個人種目）'!AR36)</f>
        <v/>
      </c>
    </row>
    <row r="32" spans="1:11" x14ac:dyDescent="0.15">
      <c r="A32" s="14">
        <v>31</v>
      </c>
      <c r="B32" s="14" t="str">
        <f>'申込書（個人種目）'!Y52</f>
        <v/>
      </c>
      <c r="C32" s="14" t="str">
        <f>'申込書（個人種目）'!AE52</f>
        <v xml:space="preserve"> </v>
      </c>
      <c r="D32" s="14" t="str">
        <f>'申込書（個人種目）'!AK52</f>
        <v xml:space="preserve"> </v>
      </c>
      <c r="E32" s="14" t="str">
        <f>'申込書（個人種目）'!AL52</f>
        <v/>
      </c>
      <c r="F32" s="14" t="str">
        <f>'申込書（個人種目）'!AM52</f>
        <v/>
      </c>
      <c r="G32" s="14" t="str">
        <f>'申込書（個人種目）'!AN52</f>
        <v/>
      </c>
      <c r="H32" s="14" t="str">
        <f>'申込書（個人種目）'!AO52</f>
        <v/>
      </c>
      <c r="I32" s="14" t="str">
        <f>'申込書（個人種目）'!AP52</f>
        <v/>
      </c>
      <c r="J32" s="14" t="str">
        <f>'申込書（個人種目）'!AQ52</f>
        <v/>
      </c>
      <c r="K32" s="14" t="str">
        <f>IF(ISBLANK('申込書（個人種目）'!AR37),"",'申込書（個人種目）'!AR37)</f>
        <v/>
      </c>
    </row>
    <row r="33" spans="1:11" x14ac:dyDescent="0.15">
      <c r="A33" s="14">
        <v>32</v>
      </c>
      <c r="B33" s="14" t="str">
        <f>'申込書（個人種目）'!Y53</f>
        <v/>
      </c>
      <c r="C33" s="14" t="str">
        <f>'申込書（個人種目）'!AE53</f>
        <v xml:space="preserve"> </v>
      </c>
      <c r="D33" s="14" t="str">
        <f>'申込書（個人種目）'!AK53</f>
        <v xml:space="preserve"> </v>
      </c>
      <c r="E33" s="14" t="str">
        <f>'申込書（個人種目）'!AL53</f>
        <v/>
      </c>
      <c r="F33" s="14" t="str">
        <f>'申込書（個人種目）'!AM53</f>
        <v/>
      </c>
      <c r="G33" s="14" t="str">
        <f>'申込書（個人種目）'!AN53</f>
        <v/>
      </c>
      <c r="H33" s="14" t="str">
        <f>'申込書（個人種目）'!AO53</f>
        <v/>
      </c>
      <c r="I33" s="14" t="str">
        <f>'申込書（個人種目）'!AP53</f>
        <v/>
      </c>
      <c r="J33" s="14" t="str">
        <f>'申込書（個人種目）'!AQ53</f>
        <v/>
      </c>
      <c r="K33" s="14" t="str">
        <f>IF(ISBLANK('申込書（個人種目）'!AR38),"",'申込書（個人種目）'!AR38)</f>
        <v/>
      </c>
    </row>
    <row r="34" spans="1:11" x14ac:dyDescent="0.15">
      <c r="A34" s="14">
        <v>33</v>
      </c>
      <c r="B34" s="14" t="str">
        <f>'申込書（個人種目）'!Y54</f>
        <v/>
      </c>
      <c r="C34" s="14" t="str">
        <f>'申込書（個人種目）'!AE54</f>
        <v xml:space="preserve"> </v>
      </c>
      <c r="D34" s="14" t="str">
        <f>'申込書（個人種目）'!AK54</f>
        <v xml:space="preserve"> </v>
      </c>
      <c r="E34" s="14" t="str">
        <f>'申込書（個人種目）'!AL54</f>
        <v/>
      </c>
      <c r="F34" s="14" t="str">
        <f>'申込書（個人種目）'!AM54</f>
        <v/>
      </c>
      <c r="G34" s="14" t="str">
        <f>'申込書（個人種目）'!AN54</f>
        <v/>
      </c>
      <c r="H34" s="14" t="str">
        <f>'申込書（個人種目）'!AO54</f>
        <v/>
      </c>
      <c r="I34" s="14" t="str">
        <f>'申込書（個人種目）'!AP54</f>
        <v/>
      </c>
      <c r="J34" s="14" t="str">
        <f>'申込書（個人種目）'!AQ54</f>
        <v/>
      </c>
      <c r="K34" s="14" t="str">
        <f>IF(ISBLANK('申込書（個人種目）'!AR39),"",'申込書（個人種目）'!AR39)</f>
        <v/>
      </c>
    </row>
    <row r="35" spans="1:11" x14ac:dyDescent="0.15">
      <c r="A35" s="14">
        <v>34</v>
      </c>
      <c r="B35" s="14" t="str">
        <f>'申込書（個人種目）'!Y55</f>
        <v/>
      </c>
      <c r="C35" s="14" t="str">
        <f>'申込書（個人種目）'!AE55</f>
        <v xml:space="preserve"> </v>
      </c>
      <c r="D35" s="14" t="str">
        <f>'申込書（個人種目）'!AK55</f>
        <v xml:space="preserve"> </v>
      </c>
      <c r="E35" s="14" t="str">
        <f>'申込書（個人種目）'!AL55</f>
        <v/>
      </c>
      <c r="F35" s="14" t="str">
        <f>'申込書（個人種目）'!AM55</f>
        <v/>
      </c>
      <c r="G35" s="14" t="str">
        <f>'申込書（個人種目）'!AN55</f>
        <v/>
      </c>
      <c r="H35" s="14" t="str">
        <f>'申込書（個人種目）'!AO55</f>
        <v/>
      </c>
      <c r="I35" s="14" t="str">
        <f>'申込書（個人種目）'!AP55</f>
        <v/>
      </c>
      <c r="J35" s="14" t="str">
        <f>'申込書（個人種目）'!AQ55</f>
        <v/>
      </c>
      <c r="K35" s="14" t="str">
        <f>IF(ISBLANK('申込書（個人種目）'!AR40),"",'申込書（個人種目）'!AR40)</f>
        <v/>
      </c>
    </row>
    <row r="36" spans="1:11" x14ac:dyDescent="0.15">
      <c r="A36" s="14">
        <v>35</v>
      </c>
      <c r="B36" s="14" t="str">
        <f>'申込書（個人種目）'!Y56</f>
        <v/>
      </c>
      <c r="C36" s="14" t="str">
        <f>'申込書（個人種目）'!AE56</f>
        <v xml:space="preserve"> </v>
      </c>
      <c r="D36" s="14" t="str">
        <f>'申込書（個人種目）'!AK56</f>
        <v xml:space="preserve"> </v>
      </c>
      <c r="E36" s="14" t="str">
        <f>'申込書（個人種目）'!AL56</f>
        <v/>
      </c>
      <c r="F36" s="14" t="str">
        <f>'申込書（個人種目）'!AM56</f>
        <v/>
      </c>
      <c r="G36" s="14" t="str">
        <f>'申込書（個人種目）'!AN56</f>
        <v/>
      </c>
      <c r="H36" s="14" t="str">
        <f>'申込書（個人種目）'!AO56</f>
        <v/>
      </c>
      <c r="I36" s="14" t="str">
        <f>'申込書（個人種目）'!AP56</f>
        <v/>
      </c>
      <c r="J36" s="14" t="str">
        <f>'申込書（個人種目）'!AQ56</f>
        <v/>
      </c>
      <c r="K36" s="14" t="str">
        <f>IF(ISBLANK('申込書（個人種目）'!AR41),"",'申込書（個人種目）'!AR41)</f>
        <v/>
      </c>
    </row>
    <row r="37" spans="1:11" x14ac:dyDescent="0.15">
      <c r="A37" s="14">
        <v>36</v>
      </c>
      <c r="B37" s="14" t="str">
        <f>'申込書（個人種目）'!Y57</f>
        <v/>
      </c>
      <c r="C37" s="14" t="str">
        <f>'申込書（個人種目）'!AE57</f>
        <v xml:space="preserve"> </v>
      </c>
      <c r="D37" s="14" t="str">
        <f>'申込書（個人種目）'!AK57</f>
        <v xml:space="preserve"> </v>
      </c>
      <c r="E37" s="14" t="str">
        <f>'申込書（個人種目）'!AL57</f>
        <v/>
      </c>
      <c r="F37" s="14" t="str">
        <f>'申込書（個人種目）'!AM57</f>
        <v/>
      </c>
      <c r="G37" s="14" t="str">
        <f>'申込書（個人種目）'!AN57</f>
        <v/>
      </c>
      <c r="H37" s="14" t="str">
        <f>'申込書（個人種目）'!AO57</f>
        <v/>
      </c>
      <c r="I37" s="14" t="str">
        <f>'申込書（個人種目）'!AP57</f>
        <v/>
      </c>
      <c r="J37" s="14" t="str">
        <f>'申込書（個人種目）'!AQ57</f>
        <v/>
      </c>
      <c r="K37" s="14" t="str">
        <f>IF(ISBLANK('申込書（個人種目）'!AR42),"",'申込書（個人種目）'!AR42)</f>
        <v/>
      </c>
    </row>
    <row r="38" spans="1:11" x14ac:dyDescent="0.15">
      <c r="A38" s="14">
        <v>37</v>
      </c>
      <c r="B38" s="14" t="str">
        <f>'申込書（個人種目）'!Y58</f>
        <v/>
      </c>
      <c r="C38" s="14" t="str">
        <f>'申込書（個人種目）'!AE58</f>
        <v xml:space="preserve"> </v>
      </c>
      <c r="D38" s="14" t="str">
        <f>'申込書（個人種目）'!AK58</f>
        <v xml:space="preserve"> </v>
      </c>
      <c r="E38" s="14" t="str">
        <f>'申込書（個人種目）'!AL58</f>
        <v/>
      </c>
      <c r="F38" s="14" t="str">
        <f>'申込書（個人種目）'!AM58</f>
        <v/>
      </c>
      <c r="G38" s="14" t="str">
        <f>'申込書（個人種目）'!AN58</f>
        <v/>
      </c>
      <c r="H38" s="14" t="str">
        <f>'申込書（個人種目）'!AO58</f>
        <v/>
      </c>
      <c r="I38" s="14" t="str">
        <f>'申込書（個人種目）'!AP58</f>
        <v/>
      </c>
      <c r="J38" s="14" t="str">
        <f>'申込書（個人種目）'!AQ58</f>
        <v/>
      </c>
      <c r="K38" s="14" t="str">
        <f>IF(ISBLANK('申込書（個人種目）'!AR43),"",'申込書（個人種目）'!AR43)</f>
        <v/>
      </c>
    </row>
    <row r="39" spans="1:11" x14ac:dyDescent="0.15">
      <c r="A39" s="14">
        <v>38</v>
      </c>
      <c r="B39" s="14" t="str">
        <f>'申込書（個人種目）'!Y59</f>
        <v/>
      </c>
      <c r="C39" s="14" t="str">
        <f>'申込書（個人種目）'!AE59</f>
        <v xml:space="preserve"> </v>
      </c>
      <c r="D39" s="14" t="str">
        <f>'申込書（個人種目）'!AK59</f>
        <v xml:space="preserve"> </v>
      </c>
      <c r="E39" s="14" t="str">
        <f>'申込書（個人種目）'!AL59</f>
        <v/>
      </c>
      <c r="F39" s="14" t="str">
        <f>'申込書（個人種目）'!AM59</f>
        <v/>
      </c>
      <c r="G39" s="14" t="str">
        <f>'申込書（個人種目）'!AN59</f>
        <v/>
      </c>
      <c r="H39" s="14" t="str">
        <f>'申込書（個人種目）'!AO59</f>
        <v/>
      </c>
      <c r="I39" s="14" t="str">
        <f>'申込書（個人種目）'!AP59</f>
        <v/>
      </c>
      <c r="J39" s="14" t="str">
        <f>'申込書（個人種目）'!AQ59</f>
        <v/>
      </c>
      <c r="K39" s="14" t="str">
        <f>IF(ISBLANK('申込書（個人種目）'!AR44),"",'申込書（個人種目）'!AR44)</f>
        <v/>
      </c>
    </row>
    <row r="40" spans="1:11" x14ac:dyDescent="0.15">
      <c r="A40" s="14">
        <v>39</v>
      </c>
      <c r="B40" s="14" t="str">
        <f>'申込書（個人種目）'!Y60</f>
        <v/>
      </c>
      <c r="C40" s="14" t="str">
        <f>'申込書（個人種目）'!AE60</f>
        <v xml:space="preserve"> </v>
      </c>
      <c r="D40" s="14" t="str">
        <f>'申込書（個人種目）'!AK60</f>
        <v xml:space="preserve"> </v>
      </c>
      <c r="E40" s="14" t="str">
        <f>'申込書（個人種目）'!AL60</f>
        <v/>
      </c>
      <c r="F40" s="14" t="str">
        <f>'申込書（個人種目）'!AM60</f>
        <v/>
      </c>
      <c r="G40" s="14" t="str">
        <f>'申込書（個人種目）'!AN60</f>
        <v/>
      </c>
      <c r="H40" s="14" t="str">
        <f>'申込書（個人種目）'!AO60</f>
        <v/>
      </c>
      <c r="I40" s="14" t="str">
        <f>'申込書（個人種目）'!AP60</f>
        <v/>
      </c>
      <c r="J40" s="14" t="str">
        <f>'申込書（個人種目）'!AQ60</f>
        <v/>
      </c>
      <c r="K40" s="14" t="str">
        <f>IF(ISBLANK('申込書（個人種目）'!AR45),"",'申込書（個人種目）'!AR45)</f>
        <v/>
      </c>
    </row>
    <row r="41" spans="1:11" x14ac:dyDescent="0.15">
      <c r="A41" s="14">
        <v>40</v>
      </c>
      <c r="B41" s="14" t="str">
        <f>'申込書（個人種目）'!Y61</f>
        <v/>
      </c>
      <c r="C41" s="14" t="str">
        <f>'申込書（個人種目）'!AE61</f>
        <v xml:space="preserve"> </v>
      </c>
      <c r="D41" s="14" t="str">
        <f>'申込書（個人種目）'!AK61</f>
        <v xml:space="preserve"> </v>
      </c>
      <c r="E41" s="14" t="str">
        <f>'申込書（個人種目）'!AL61</f>
        <v/>
      </c>
      <c r="F41" s="14" t="str">
        <f>'申込書（個人種目）'!AM61</f>
        <v/>
      </c>
      <c r="G41" s="14" t="str">
        <f>'申込書（個人種目）'!AN61</f>
        <v/>
      </c>
      <c r="H41" s="14" t="str">
        <f>'申込書（個人種目）'!AO61</f>
        <v/>
      </c>
      <c r="I41" s="14" t="str">
        <f>'申込書（個人種目）'!AP61</f>
        <v/>
      </c>
      <c r="J41" s="14" t="str">
        <f>'申込書（個人種目）'!AQ61</f>
        <v/>
      </c>
      <c r="K41" s="14" t="str">
        <f>IF(ISBLANK('申込書（個人種目）'!AR46),"",'申込書（個人種目）'!AR46)</f>
        <v/>
      </c>
    </row>
    <row r="42" spans="1:11" x14ac:dyDescent="0.15">
      <c r="A42" s="14">
        <v>41</v>
      </c>
      <c r="B42" s="14" t="str">
        <f>'申込書（個人種目）'!Y62</f>
        <v/>
      </c>
      <c r="C42" s="14" t="str">
        <f>'申込書（個人種目）'!AE62</f>
        <v xml:space="preserve"> </v>
      </c>
      <c r="D42" s="14" t="str">
        <f>'申込書（個人種目）'!AK62</f>
        <v xml:space="preserve"> </v>
      </c>
      <c r="E42" s="14" t="str">
        <f>'申込書（個人種目）'!AL62</f>
        <v/>
      </c>
      <c r="F42" s="14" t="str">
        <f>'申込書（個人種目）'!AM62</f>
        <v/>
      </c>
      <c r="G42" s="14" t="str">
        <f>'申込書（個人種目）'!AN62</f>
        <v/>
      </c>
      <c r="H42" s="14" t="str">
        <f>'申込書（個人種目）'!AO62</f>
        <v/>
      </c>
      <c r="I42" s="14" t="str">
        <f>'申込書（個人種目）'!AP62</f>
        <v/>
      </c>
      <c r="J42" s="14" t="str">
        <f>'申込書（個人種目）'!AQ62</f>
        <v/>
      </c>
      <c r="K42" s="14" t="str">
        <f>IF(ISBLANK('申込書（個人種目）'!AR47),"",'申込書（個人種目）'!AR47)</f>
        <v/>
      </c>
    </row>
    <row r="43" spans="1:11" x14ac:dyDescent="0.15">
      <c r="A43" s="14">
        <v>42</v>
      </c>
      <c r="B43" s="14" t="str">
        <f>'申込書（個人種目）'!Y63</f>
        <v/>
      </c>
      <c r="C43" s="14" t="str">
        <f>'申込書（個人種目）'!AE63</f>
        <v xml:space="preserve"> </v>
      </c>
      <c r="D43" s="14" t="str">
        <f>'申込書（個人種目）'!AK63</f>
        <v xml:space="preserve"> </v>
      </c>
      <c r="E43" s="14" t="str">
        <f>'申込書（個人種目）'!AL63</f>
        <v/>
      </c>
      <c r="F43" s="14" t="str">
        <f>'申込書（個人種目）'!AM63</f>
        <v/>
      </c>
      <c r="G43" s="14" t="str">
        <f>'申込書（個人種目）'!AN63</f>
        <v/>
      </c>
      <c r="H43" s="14" t="str">
        <f>'申込書（個人種目）'!AO63</f>
        <v/>
      </c>
      <c r="I43" s="14" t="str">
        <f>'申込書（個人種目）'!AP63</f>
        <v/>
      </c>
      <c r="J43" s="14" t="str">
        <f>'申込書（個人種目）'!AQ63</f>
        <v/>
      </c>
      <c r="K43" s="14" t="str">
        <f>IF(ISBLANK('申込書（個人種目）'!AR48),"",'申込書（個人種目）'!AR48)</f>
        <v/>
      </c>
    </row>
    <row r="44" spans="1:11" x14ac:dyDescent="0.15">
      <c r="A44" s="14">
        <v>43</v>
      </c>
      <c r="B44" s="14" t="str">
        <f>'申込書（個人種目）'!Y64</f>
        <v/>
      </c>
      <c r="C44" s="14" t="str">
        <f>'申込書（個人種目）'!AE64</f>
        <v xml:space="preserve"> </v>
      </c>
      <c r="D44" s="14" t="str">
        <f>'申込書（個人種目）'!AK64</f>
        <v xml:space="preserve"> </v>
      </c>
      <c r="E44" s="14" t="str">
        <f>'申込書（個人種目）'!AL64</f>
        <v/>
      </c>
      <c r="F44" s="14" t="str">
        <f>'申込書（個人種目）'!AM64</f>
        <v/>
      </c>
      <c r="G44" s="14" t="str">
        <f>'申込書（個人種目）'!AN64</f>
        <v/>
      </c>
      <c r="H44" s="14" t="str">
        <f>'申込書（個人種目）'!AO64</f>
        <v/>
      </c>
      <c r="I44" s="14" t="str">
        <f>'申込書（個人種目）'!AP64</f>
        <v/>
      </c>
      <c r="J44" s="14" t="str">
        <f>'申込書（個人種目）'!AQ64</f>
        <v/>
      </c>
      <c r="K44" s="14" t="str">
        <f>IF(ISBLANK('申込書（個人種目）'!AR49),"",'申込書（個人種目）'!AR49)</f>
        <v/>
      </c>
    </row>
    <row r="45" spans="1:11" x14ac:dyDescent="0.15">
      <c r="A45" s="14">
        <v>44</v>
      </c>
      <c r="B45" s="14" t="str">
        <f>'申込書（個人種目）'!Y65</f>
        <v/>
      </c>
      <c r="C45" s="14" t="str">
        <f>'申込書（個人種目）'!AE65</f>
        <v xml:space="preserve"> </v>
      </c>
      <c r="D45" s="14" t="str">
        <f>'申込書（個人種目）'!AK65</f>
        <v xml:space="preserve"> </v>
      </c>
      <c r="E45" s="14" t="str">
        <f>'申込書（個人種目）'!AL65</f>
        <v/>
      </c>
      <c r="F45" s="14" t="str">
        <f>'申込書（個人種目）'!AM65</f>
        <v/>
      </c>
      <c r="G45" s="14" t="str">
        <f>'申込書（個人種目）'!AN65</f>
        <v/>
      </c>
      <c r="H45" s="14" t="str">
        <f>'申込書（個人種目）'!AO65</f>
        <v/>
      </c>
      <c r="I45" s="14" t="str">
        <f>'申込書（個人種目）'!AP65</f>
        <v/>
      </c>
      <c r="J45" s="14" t="str">
        <f>'申込書（個人種目）'!AQ65</f>
        <v/>
      </c>
      <c r="K45" s="14" t="str">
        <f>IF(ISBLANK('申込書（個人種目）'!AR50),"",'申込書（個人種目）'!AR50)</f>
        <v/>
      </c>
    </row>
    <row r="46" spans="1:11" x14ac:dyDescent="0.15">
      <c r="A46" s="14">
        <v>45</v>
      </c>
      <c r="B46" s="14" t="str">
        <f>'申込書（個人種目）'!Y66</f>
        <v/>
      </c>
      <c r="C46" s="14" t="str">
        <f>'申込書（個人種目）'!AE66</f>
        <v xml:space="preserve"> </v>
      </c>
      <c r="D46" s="14" t="str">
        <f>'申込書（個人種目）'!AK66</f>
        <v xml:space="preserve"> </v>
      </c>
      <c r="E46" s="14" t="str">
        <f>'申込書（個人種目）'!AL66</f>
        <v/>
      </c>
      <c r="F46" s="14" t="str">
        <f>'申込書（個人種目）'!AM66</f>
        <v/>
      </c>
      <c r="G46" s="14" t="str">
        <f>'申込書（個人種目）'!AN66</f>
        <v/>
      </c>
      <c r="H46" s="14" t="str">
        <f>'申込書（個人種目）'!AO66</f>
        <v/>
      </c>
      <c r="I46" s="14" t="str">
        <f>'申込書（個人種目）'!AP66</f>
        <v/>
      </c>
      <c r="J46" s="14" t="str">
        <f>'申込書（個人種目）'!AQ66</f>
        <v/>
      </c>
      <c r="K46" s="14" t="str">
        <f>IF(ISBLANK('申込書（個人種目）'!AR51),"",'申込書（個人種目）'!AR51)</f>
        <v/>
      </c>
    </row>
    <row r="47" spans="1:11" x14ac:dyDescent="0.15">
      <c r="A47" s="14">
        <v>46</v>
      </c>
      <c r="B47" s="14" t="str">
        <f>'申込書（個人種目）'!Y67</f>
        <v/>
      </c>
      <c r="C47" s="14" t="str">
        <f>'申込書（個人種目）'!AE67</f>
        <v xml:space="preserve"> </v>
      </c>
      <c r="D47" s="14" t="str">
        <f>'申込書（個人種目）'!AK67</f>
        <v xml:space="preserve"> </v>
      </c>
      <c r="E47" s="14" t="str">
        <f>'申込書（個人種目）'!AL67</f>
        <v/>
      </c>
      <c r="F47" s="14" t="str">
        <f>'申込書（個人種目）'!AM67</f>
        <v/>
      </c>
      <c r="G47" s="14" t="str">
        <f>'申込書（個人種目）'!AN67</f>
        <v/>
      </c>
      <c r="H47" s="14" t="str">
        <f>'申込書（個人種目）'!AO67</f>
        <v/>
      </c>
      <c r="I47" s="14" t="str">
        <f>'申込書（個人種目）'!AP67</f>
        <v/>
      </c>
      <c r="J47" s="14" t="str">
        <f>'申込書（個人種目）'!AQ67</f>
        <v/>
      </c>
      <c r="K47" s="14" t="str">
        <f>IF(ISBLANK('申込書（個人種目）'!AR52),"",'申込書（個人種目）'!AR52)</f>
        <v/>
      </c>
    </row>
    <row r="48" spans="1:11" x14ac:dyDescent="0.15">
      <c r="A48" s="14">
        <v>47</v>
      </c>
      <c r="B48" s="14" t="str">
        <f>'申込書（個人種目）'!Y68</f>
        <v/>
      </c>
      <c r="C48" s="14" t="str">
        <f>'申込書（個人種目）'!AE68</f>
        <v xml:space="preserve"> </v>
      </c>
      <c r="D48" s="14" t="str">
        <f>'申込書（個人種目）'!AK68</f>
        <v xml:space="preserve"> </v>
      </c>
      <c r="E48" s="14" t="str">
        <f>'申込書（個人種目）'!AL68</f>
        <v/>
      </c>
      <c r="F48" s="14" t="str">
        <f>'申込書（個人種目）'!AM68</f>
        <v/>
      </c>
      <c r="G48" s="14" t="str">
        <f>'申込書（個人種目）'!AN68</f>
        <v/>
      </c>
      <c r="H48" s="14" t="str">
        <f>'申込書（個人種目）'!AO68</f>
        <v/>
      </c>
      <c r="I48" s="14" t="str">
        <f>'申込書（個人種目）'!AP68</f>
        <v/>
      </c>
      <c r="J48" s="14" t="str">
        <f>'申込書（個人種目）'!AQ68</f>
        <v/>
      </c>
      <c r="K48" s="14" t="str">
        <f>IF(ISBLANK('申込書（個人種目）'!AR53),"",'申込書（個人種目）'!AR53)</f>
        <v/>
      </c>
    </row>
    <row r="49" spans="1:11" x14ac:dyDescent="0.15">
      <c r="A49" s="14">
        <v>48</v>
      </c>
      <c r="B49" s="14" t="str">
        <f>'申込書（個人種目）'!Y69</f>
        <v/>
      </c>
      <c r="C49" s="14" t="str">
        <f>'申込書（個人種目）'!AE69</f>
        <v xml:space="preserve"> </v>
      </c>
      <c r="D49" s="14" t="str">
        <f>'申込書（個人種目）'!AK69</f>
        <v xml:space="preserve"> </v>
      </c>
      <c r="E49" s="14" t="str">
        <f>'申込書（個人種目）'!AL69</f>
        <v/>
      </c>
      <c r="F49" s="14" t="str">
        <f>'申込書（個人種目）'!AM69</f>
        <v/>
      </c>
      <c r="G49" s="14" t="str">
        <f>'申込書（個人種目）'!AN69</f>
        <v/>
      </c>
      <c r="H49" s="14" t="str">
        <f>'申込書（個人種目）'!AO69</f>
        <v/>
      </c>
      <c r="I49" s="14" t="str">
        <f>'申込書（個人種目）'!AP69</f>
        <v/>
      </c>
      <c r="J49" s="14" t="str">
        <f>'申込書（個人種目）'!AQ69</f>
        <v/>
      </c>
      <c r="K49" s="14" t="str">
        <f>IF(ISBLANK('申込書（個人種目）'!AR54),"",'申込書（個人種目）'!AR54)</f>
        <v/>
      </c>
    </row>
    <row r="50" spans="1:11" x14ac:dyDescent="0.15">
      <c r="A50" s="14">
        <v>49</v>
      </c>
      <c r="B50" s="14" t="str">
        <f>'申込書（個人種目）'!Y70</f>
        <v/>
      </c>
      <c r="C50" s="14" t="str">
        <f>'申込書（個人種目）'!AE70</f>
        <v xml:space="preserve"> </v>
      </c>
      <c r="D50" s="14" t="str">
        <f>'申込書（個人種目）'!AK70</f>
        <v xml:space="preserve"> </v>
      </c>
      <c r="E50" s="14" t="str">
        <f>'申込書（個人種目）'!AL70</f>
        <v/>
      </c>
      <c r="F50" s="14" t="str">
        <f>'申込書（個人種目）'!AM70</f>
        <v/>
      </c>
      <c r="G50" s="14" t="str">
        <f>'申込書（個人種目）'!AN70</f>
        <v/>
      </c>
      <c r="H50" s="14" t="str">
        <f>'申込書（個人種目）'!AO70</f>
        <v/>
      </c>
      <c r="I50" s="14" t="str">
        <f>'申込書（個人種目）'!AP70</f>
        <v/>
      </c>
      <c r="J50" s="14" t="str">
        <f>'申込書（個人種目）'!AQ70</f>
        <v/>
      </c>
      <c r="K50" s="14" t="str">
        <f>IF(ISBLANK('申込書（個人種目）'!AR55),"",'申込書（個人種目）'!AR55)</f>
        <v/>
      </c>
    </row>
    <row r="51" spans="1:11" x14ac:dyDescent="0.15">
      <c r="A51" s="14">
        <v>50</v>
      </c>
      <c r="B51" s="14" t="str">
        <f>'申込書（個人種目）'!Y71</f>
        <v/>
      </c>
      <c r="C51" s="14" t="str">
        <f>'申込書（個人種目）'!AE71</f>
        <v xml:space="preserve"> </v>
      </c>
      <c r="D51" s="14" t="str">
        <f>'申込書（個人種目）'!AK71</f>
        <v xml:space="preserve"> </v>
      </c>
      <c r="E51" s="14" t="str">
        <f>'申込書（個人種目）'!AL71</f>
        <v/>
      </c>
      <c r="F51" s="14" t="str">
        <f>'申込書（個人種目）'!AM71</f>
        <v/>
      </c>
      <c r="G51" s="14" t="str">
        <f>'申込書（個人種目）'!AN71</f>
        <v/>
      </c>
      <c r="H51" s="14" t="str">
        <f>'申込書（個人種目）'!AO71</f>
        <v/>
      </c>
      <c r="I51" s="14" t="str">
        <f>'申込書（個人種目）'!AP71</f>
        <v/>
      </c>
      <c r="J51" s="14" t="str">
        <f>'申込書（個人種目）'!AQ71</f>
        <v/>
      </c>
      <c r="K51" s="14" t="str">
        <f>IF(ISBLANK('申込書（個人種目）'!AR56),"",'申込書（個人種目）'!AR56)</f>
        <v/>
      </c>
    </row>
    <row r="52" spans="1:11" x14ac:dyDescent="0.15">
      <c r="A52" s="14">
        <v>51</v>
      </c>
      <c r="B52" s="14" t="str">
        <f>'申込書（個人種目）'!Y87</f>
        <v/>
      </c>
      <c r="C52" s="14" t="str">
        <f>'申込書（個人種目）'!AE87</f>
        <v xml:space="preserve"> </v>
      </c>
      <c r="D52" s="14" t="str">
        <f>'申込書（個人種目）'!AK87</f>
        <v xml:space="preserve"> </v>
      </c>
      <c r="E52" s="14" t="str">
        <f>'申込書（個人種目）'!AL87</f>
        <v/>
      </c>
      <c r="F52" s="14" t="str">
        <f>'申込書（個人種目）'!AM87</f>
        <v/>
      </c>
      <c r="G52" s="14" t="str">
        <f>'申込書（個人種目）'!AN87</f>
        <v/>
      </c>
      <c r="H52" s="14" t="str">
        <f>'申込書（個人種目）'!AO87</f>
        <v/>
      </c>
      <c r="I52" s="14" t="str">
        <f>'申込書（個人種目）'!AP87</f>
        <v/>
      </c>
      <c r="J52" s="14" t="str">
        <f>'申込書（個人種目）'!AQ87</f>
        <v/>
      </c>
      <c r="K52" s="14" t="str">
        <f>IF(ISBLANK('申込書（個人種目）'!AR57),"",'申込書（個人種目）'!AR57)</f>
        <v/>
      </c>
    </row>
    <row r="53" spans="1:11" x14ac:dyDescent="0.15">
      <c r="A53" s="14">
        <v>52</v>
      </c>
      <c r="B53" s="14" t="str">
        <f>'申込書（個人種目）'!Y88</f>
        <v/>
      </c>
      <c r="C53" s="14" t="str">
        <f>'申込書（個人種目）'!AE88</f>
        <v xml:space="preserve"> </v>
      </c>
      <c r="D53" s="14" t="str">
        <f>'申込書（個人種目）'!AK88</f>
        <v xml:space="preserve"> </v>
      </c>
      <c r="E53" s="14" t="str">
        <f>'申込書（個人種目）'!AL88</f>
        <v/>
      </c>
      <c r="F53" s="14" t="str">
        <f>'申込書（個人種目）'!AM88</f>
        <v/>
      </c>
      <c r="G53" s="14" t="str">
        <f>'申込書（個人種目）'!AN88</f>
        <v/>
      </c>
      <c r="H53" s="14" t="str">
        <f>'申込書（個人種目）'!AO88</f>
        <v/>
      </c>
      <c r="I53" s="14" t="str">
        <f>'申込書（個人種目）'!AP88</f>
        <v/>
      </c>
      <c r="J53" s="14" t="str">
        <f>'申込書（個人種目）'!AQ88</f>
        <v/>
      </c>
      <c r="K53" s="14" t="str">
        <f>IF(ISBLANK('申込書（個人種目）'!AR58),"",'申込書（個人種目）'!AR58)</f>
        <v/>
      </c>
    </row>
    <row r="54" spans="1:11" x14ac:dyDescent="0.15">
      <c r="A54" s="14">
        <v>53</v>
      </c>
      <c r="B54" s="14" t="str">
        <f>'申込書（個人種目）'!Y89</f>
        <v/>
      </c>
      <c r="C54" s="14" t="str">
        <f>'申込書（個人種目）'!AE89</f>
        <v xml:space="preserve"> </v>
      </c>
      <c r="D54" s="14" t="str">
        <f>'申込書（個人種目）'!AK89</f>
        <v xml:space="preserve"> </v>
      </c>
      <c r="E54" s="14" t="str">
        <f>'申込書（個人種目）'!AL89</f>
        <v/>
      </c>
      <c r="F54" s="14" t="str">
        <f>'申込書（個人種目）'!AM89</f>
        <v/>
      </c>
      <c r="G54" s="14" t="str">
        <f>'申込書（個人種目）'!AN89</f>
        <v/>
      </c>
      <c r="H54" s="14" t="str">
        <f>'申込書（個人種目）'!AO89</f>
        <v/>
      </c>
      <c r="I54" s="14" t="str">
        <f>'申込書（個人種目）'!AP89</f>
        <v/>
      </c>
      <c r="J54" s="14" t="str">
        <f>'申込書（個人種目）'!AQ89</f>
        <v/>
      </c>
      <c r="K54" s="14" t="str">
        <f>IF(ISBLANK('申込書（個人種目）'!AR59),"",'申込書（個人種目）'!AR59)</f>
        <v/>
      </c>
    </row>
    <row r="55" spans="1:11" x14ac:dyDescent="0.15">
      <c r="A55" s="14">
        <v>54</v>
      </c>
      <c r="B55" s="14" t="str">
        <f>'申込書（個人種目）'!Y90</f>
        <v/>
      </c>
      <c r="C55" s="14" t="str">
        <f>'申込書（個人種目）'!AE90</f>
        <v xml:space="preserve"> </v>
      </c>
      <c r="D55" s="14" t="str">
        <f>'申込書（個人種目）'!AK90</f>
        <v xml:space="preserve"> </v>
      </c>
      <c r="E55" s="14" t="str">
        <f>'申込書（個人種目）'!AL90</f>
        <v/>
      </c>
      <c r="F55" s="14" t="str">
        <f>'申込書（個人種目）'!AM90</f>
        <v/>
      </c>
      <c r="G55" s="14" t="str">
        <f>'申込書（個人種目）'!AN90</f>
        <v/>
      </c>
      <c r="H55" s="14" t="str">
        <f>'申込書（個人種目）'!AO90</f>
        <v/>
      </c>
      <c r="I55" s="14" t="str">
        <f>'申込書（個人種目）'!AP90</f>
        <v/>
      </c>
      <c r="J55" s="14" t="str">
        <f>'申込書（個人種目）'!AQ90</f>
        <v/>
      </c>
      <c r="K55" s="14" t="str">
        <f>IF(ISBLANK('申込書（個人種目）'!AR60),"",'申込書（個人種目）'!AR60)</f>
        <v/>
      </c>
    </row>
    <row r="56" spans="1:11" x14ac:dyDescent="0.15">
      <c r="A56" s="14">
        <v>55</v>
      </c>
      <c r="B56" s="14" t="str">
        <f>'申込書（個人種目）'!Y91</f>
        <v/>
      </c>
      <c r="C56" s="14" t="str">
        <f>'申込書（個人種目）'!AE91</f>
        <v xml:space="preserve"> </v>
      </c>
      <c r="D56" s="14" t="str">
        <f>'申込書（個人種目）'!AK91</f>
        <v xml:space="preserve"> </v>
      </c>
      <c r="E56" s="14" t="str">
        <f>'申込書（個人種目）'!AL91</f>
        <v/>
      </c>
      <c r="F56" s="14" t="str">
        <f>'申込書（個人種目）'!AM91</f>
        <v/>
      </c>
      <c r="G56" s="14" t="str">
        <f>'申込書（個人種目）'!AN91</f>
        <v/>
      </c>
      <c r="H56" s="14" t="str">
        <f>'申込書（個人種目）'!AO91</f>
        <v/>
      </c>
      <c r="I56" s="14" t="str">
        <f>'申込書（個人種目）'!AP91</f>
        <v/>
      </c>
      <c r="J56" s="14" t="str">
        <f>'申込書（個人種目）'!AQ91</f>
        <v/>
      </c>
      <c r="K56" s="14" t="str">
        <f>IF(ISBLANK('申込書（個人種目）'!AR61),"",'申込書（個人種目）'!AR61)</f>
        <v/>
      </c>
    </row>
    <row r="57" spans="1:11" x14ac:dyDescent="0.15">
      <c r="A57" s="14">
        <v>56</v>
      </c>
      <c r="B57" s="14" t="str">
        <f>'申込書（個人種目）'!Y92</f>
        <v/>
      </c>
      <c r="C57" s="14" t="str">
        <f>'申込書（個人種目）'!AE92</f>
        <v xml:space="preserve"> </v>
      </c>
      <c r="D57" s="14" t="str">
        <f>'申込書（個人種目）'!AK92</f>
        <v xml:space="preserve"> </v>
      </c>
      <c r="E57" s="14" t="str">
        <f>'申込書（個人種目）'!AL92</f>
        <v/>
      </c>
      <c r="F57" s="14" t="str">
        <f>'申込書（個人種目）'!AM92</f>
        <v/>
      </c>
      <c r="G57" s="14" t="str">
        <f>'申込書（個人種目）'!AN92</f>
        <v/>
      </c>
      <c r="H57" s="14" t="str">
        <f>'申込書（個人種目）'!AO92</f>
        <v/>
      </c>
      <c r="I57" s="14" t="str">
        <f>'申込書（個人種目）'!AP92</f>
        <v/>
      </c>
      <c r="J57" s="14" t="str">
        <f>'申込書（個人種目）'!AQ92</f>
        <v/>
      </c>
      <c r="K57" s="14" t="str">
        <f>IF(ISBLANK('申込書（個人種目）'!AR62),"",'申込書（個人種目）'!AR62)</f>
        <v/>
      </c>
    </row>
    <row r="58" spans="1:11" x14ac:dyDescent="0.15">
      <c r="A58" s="14">
        <v>57</v>
      </c>
      <c r="B58" s="14" t="str">
        <f>'申込書（個人種目）'!Y93</f>
        <v/>
      </c>
      <c r="C58" s="14" t="str">
        <f>'申込書（個人種目）'!AE93</f>
        <v xml:space="preserve"> </v>
      </c>
      <c r="D58" s="14" t="str">
        <f>'申込書（個人種目）'!AK93</f>
        <v xml:space="preserve"> </v>
      </c>
      <c r="E58" s="14" t="str">
        <f>'申込書（個人種目）'!AL93</f>
        <v/>
      </c>
      <c r="F58" s="14" t="str">
        <f>'申込書（個人種目）'!AM93</f>
        <v/>
      </c>
      <c r="G58" s="14" t="str">
        <f>'申込書（個人種目）'!AN93</f>
        <v/>
      </c>
      <c r="H58" s="14" t="str">
        <f>'申込書（個人種目）'!AO93</f>
        <v/>
      </c>
      <c r="I58" s="14" t="str">
        <f>'申込書（個人種目）'!AP93</f>
        <v/>
      </c>
      <c r="J58" s="14" t="str">
        <f>'申込書（個人種目）'!AQ93</f>
        <v/>
      </c>
      <c r="K58" s="14" t="str">
        <f>IF(ISBLANK('申込書（個人種目）'!AR63),"",'申込書（個人種目）'!AR63)</f>
        <v/>
      </c>
    </row>
    <row r="59" spans="1:11" x14ac:dyDescent="0.15">
      <c r="A59" s="14">
        <v>58</v>
      </c>
      <c r="B59" s="14" t="str">
        <f>'申込書（個人種目）'!Y94</f>
        <v/>
      </c>
      <c r="C59" s="14" t="str">
        <f>'申込書（個人種目）'!AE94</f>
        <v xml:space="preserve"> </v>
      </c>
      <c r="D59" s="14" t="str">
        <f>'申込書（個人種目）'!AK94</f>
        <v xml:space="preserve"> </v>
      </c>
      <c r="E59" s="14" t="str">
        <f>'申込書（個人種目）'!AL94</f>
        <v/>
      </c>
      <c r="F59" s="14" t="str">
        <f>'申込書（個人種目）'!AM94</f>
        <v/>
      </c>
      <c r="G59" s="14" t="str">
        <f>'申込書（個人種目）'!AN94</f>
        <v/>
      </c>
      <c r="H59" s="14" t="str">
        <f>'申込書（個人種目）'!AO94</f>
        <v/>
      </c>
      <c r="I59" s="14" t="str">
        <f>'申込書（個人種目）'!AP94</f>
        <v/>
      </c>
      <c r="J59" s="14" t="str">
        <f>'申込書（個人種目）'!AQ94</f>
        <v/>
      </c>
      <c r="K59" s="14" t="str">
        <f>IF(ISBLANK('申込書（個人種目）'!AR64),"",'申込書（個人種目）'!AR64)</f>
        <v/>
      </c>
    </row>
    <row r="60" spans="1:11" x14ac:dyDescent="0.15">
      <c r="A60" s="14">
        <v>59</v>
      </c>
      <c r="B60" s="14" t="str">
        <f>'申込書（個人種目）'!Y95</f>
        <v/>
      </c>
      <c r="C60" s="14" t="str">
        <f>'申込書（個人種目）'!AE95</f>
        <v xml:space="preserve"> </v>
      </c>
      <c r="D60" s="14" t="str">
        <f>'申込書（個人種目）'!AK95</f>
        <v xml:space="preserve"> </v>
      </c>
      <c r="E60" s="14" t="str">
        <f>'申込書（個人種目）'!AL95</f>
        <v/>
      </c>
      <c r="F60" s="14" t="str">
        <f>'申込書（個人種目）'!AM95</f>
        <v/>
      </c>
      <c r="G60" s="14" t="str">
        <f>'申込書（個人種目）'!AN95</f>
        <v/>
      </c>
      <c r="H60" s="14" t="str">
        <f>'申込書（個人種目）'!AO95</f>
        <v/>
      </c>
      <c r="I60" s="14" t="str">
        <f>'申込書（個人種目）'!AP95</f>
        <v/>
      </c>
      <c r="J60" s="14" t="str">
        <f>'申込書（個人種目）'!AQ95</f>
        <v/>
      </c>
      <c r="K60" s="14" t="str">
        <f>IF(ISBLANK('申込書（個人種目）'!AR65),"",'申込書（個人種目）'!AR65)</f>
        <v/>
      </c>
    </row>
    <row r="61" spans="1:11" x14ac:dyDescent="0.15">
      <c r="A61" s="14">
        <v>60</v>
      </c>
      <c r="B61" s="14" t="str">
        <f>'申込書（個人種目）'!Y96</f>
        <v/>
      </c>
      <c r="C61" s="14" t="str">
        <f>'申込書（個人種目）'!AE96</f>
        <v xml:space="preserve"> </v>
      </c>
      <c r="D61" s="14" t="str">
        <f>'申込書（個人種目）'!AK96</f>
        <v xml:space="preserve"> </v>
      </c>
      <c r="E61" s="14" t="str">
        <f>'申込書（個人種目）'!AL96</f>
        <v/>
      </c>
      <c r="F61" s="14" t="str">
        <f>'申込書（個人種目）'!AM96</f>
        <v/>
      </c>
      <c r="G61" s="14" t="str">
        <f>'申込書（個人種目）'!AN96</f>
        <v/>
      </c>
      <c r="H61" s="14" t="str">
        <f>'申込書（個人種目）'!AO96</f>
        <v/>
      </c>
      <c r="I61" s="14" t="str">
        <f>'申込書（個人種目）'!AP96</f>
        <v/>
      </c>
      <c r="J61" s="14" t="str">
        <f>'申込書（個人種目）'!AQ96</f>
        <v/>
      </c>
      <c r="K61" s="14" t="str">
        <f>IF(ISBLANK('申込書（個人種目）'!AR66),"",'申込書（個人種目）'!AR66)</f>
        <v/>
      </c>
    </row>
    <row r="62" spans="1:11" x14ac:dyDescent="0.15">
      <c r="A62" s="14">
        <v>61</v>
      </c>
      <c r="B62" s="14" t="str">
        <f>'申込書（個人種目）'!Y97</f>
        <v/>
      </c>
      <c r="C62" s="14" t="str">
        <f>'申込書（個人種目）'!AE97</f>
        <v xml:space="preserve"> </v>
      </c>
      <c r="D62" s="14" t="str">
        <f>'申込書（個人種目）'!AK97</f>
        <v xml:space="preserve"> </v>
      </c>
      <c r="E62" s="14" t="str">
        <f>'申込書（個人種目）'!AL97</f>
        <v/>
      </c>
      <c r="F62" s="14" t="str">
        <f>'申込書（個人種目）'!AM97</f>
        <v/>
      </c>
      <c r="G62" s="14" t="str">
        <f>'申込書（個人種目）'!AN97</f>
        <v/>
      </c>
      <c r="H62" s="14" t="str">
        <f>'申込書（個人種目）'!AO97</f>
        <v/>
      </c>
      <c r="I62" s="14" t="str">
        <f>'申込書（個人種目）'!AP97</f>
        <v/>
      </c>
      <c r="J62" s="14" t="str">
        <f>'申込書（個人種目）'!AQ97</f>
        <v/>
      </c>
      <c r="K62" s="14" t="str">
        <f>IF(ISBLANK('申込書（個人種目）'!AR67),"",'申込書（個人種目）'!AR67)</f>
        <v/>
      </c>
    </row>
    <row r="63" spans="1:11" x14ac:dyDescent="0.15">
      <c r="A63" s="14">
        <v>62</v>
      </c>
      <c r="B63" s="14" t="str">
        <f>'申込書（個人種目）'!Y98</f>
        <v/>
      </c>
      <c r="C63" s="14" t="str">
        <f>'申込書（個人種目）'!AE98</f>
        <v xml:space="preserve"> </v>
      </c>
      <c r="D63" s="14" t="str">
        <f>'申込書（個人種目）'!AK98</f>
        <v xml:space="preserve"> </v>
      </c>
      <c r="E63" s="14" t="str">
        <f>'申込書（個人種目）'!AL98</f>
        <v/>
      </c>
      <c r="F63" s="14" t="str">
        <f>'申込書（個人種目）'!AM98</f>
        <v/>
      </c>
      <c r="G63" s="14" t="str">
        <f>'申込書（個人種目）'!AN98</f>
        <v/>
      </c>
      <c r="H63" s="14" t="str">
        <f>'申込書（個人種目）'!AO98</f>
        <v/>
      </c>
      <c r="I63" s="14" t="str">
        <f>'申込書（個人種目）'!AP98</f>
        <v/>
      </c>
      <c r="J63" s="14" t="str">
        <f>'申込書（個人種目）'!AQ98</f>
        <v/>
      </c>
      <c r="K63" s="14" t="str">
        <f>IF(ISBLANK('申込書（個人種目）'!AR68),"",'申込書（個人種目）'!AR68)</f>
        <v/>
      </c>
    </row>
    <row r="64" spans="1:11" x14ac:dyDescent="0.15">
      <c r="A64" s="14">
        <v>63</v>
      </c>
      <c r="B64" s="14" t="str">
        <f>'申込書（個人種目）'!Y99</f>
        <v/>
      </c>
      <c r="C64" s="14" t="str">
        <f>'申込書（個人種目）'!AE99</f>
        <v xml:space="preserve"> </v>
      </c>
      <c r="D64" s="14" t="str">
        <f>'申込書（個人種目）'!AK99</f>
        <v xml:space="preserve"> </v>
      </c>
      <c r="E64" s="14" t="str">
        <f>'申込書（個人種目）'!AL99</f>
        <v/>
      </c>
      <c r="F64" s="14" t="str">
        <f>'申込書（個人種目）'!AM99</f>
        <v/>
      </c>
      <c r="G64" s="14" t="str">
        <f>'申込書（個人種目）'!AN99</f>
        <v/>
      </c>
      <c r="H64" s="14" t="str">
        <f>'申込書（個人種目）'!AO99</f>
        <v/>
      </c>
      <c r="I64" s="14" t="str">
        <f>'申込書（個人種目）'!AP99</f>
        <v/>
      </c>
      <c r="J64" s="14" t="str">
        <f>'申込書（個人種目）'!AQ99</f>
        <v/>
      </c>
      <c r="K64" s="14" t="str">
        <f>IF(ISBLANK('申込書（個人種目）'!AR69),"",'申込書（個人種目）'!AR69)</f>
        <v/>
      </c>
    </row>
    <row r="65" spans="1:11" x14ac:dyDescent="0.15">
      <c r="A65" s="14">
        <v>64</v>
      </c>
      <c r="B65" s="14" t="str">
        <f>'申込書（個人種目）'!Y100</f>
        <v/>
      </c>
      <c r="C65" s="14" t="str">
        <f>'申込書（個人種目）'!AE100</f>
        <v xml:space="preserve"> </v>
      </c>
      <c r="D65" s="14" t="str">
        <f>'申込書（個人種目）'!AK100</f>
        <v xml:space="preserve"> </v>
      </c>
      <c r="E65" s="14" t="str">
        <f>'申込書（個人種目）'!AL100</f>
        <v/>
      </c>
      <c r="F65" s="14" t="str">
        <f>'申込書（個人種目）'!AM100</f>
        <v/>
      </c>
      <c r="G65" s="14" t="str">
        <f>'申込書（個人種目）'!AN100</f>
        <v/>
      </c>
      <c r="H65" s="14" t="str">
        <f>'申込書（個人種目）'!AO100</f>
        <v/>
      </c>
      <c r="I65" s="14" t="str">
        <f>'申込書（個人種目）'!AP100</f>
        <v/>
      </c>
      <c r="J65" s="14" t="str">
        <f>'申込書（個人種目）'!AQ100</f>
        <v/>
      </c>
      <c r="K65" s="14" t="str">
        <f>IF(ISBLANK('申込書（個人種目）'!AR70),"",'申込書（個人種目）'!AR70)</f>
        <v/>
      </c>
    </row>
    <row r="66" spans="1:11" x14ac:dyDescent="0.15">
      <c r="A66" s="14">
        <v>65</v>
      </c>
      <c r="B66" s="14" t="str">
        <f>'申込書（個人種目）'!Y101</f>
        <v/>
      </c>
      <c r="C66" s="14" t="str">
        <f>'申込書（個人種目）'!AE101</f>
        <v xml:space="preserve"> </v>
      </c>
      <c r="D66" s="14" t="str">
        <f>'申込書（個人種目）'!AK101</f>
        <v xml:space="preserve"> </v>
      </c>
      <c r="E66" s="14" t="str">
        <f>'申込書（個人種目）'!AL101</f>
        <v/>
      </c>
      <c r="F66" s="14" t="str">
        <f>'申込書（個人種目）'!AM101</f>
        <v/>
      </c>
      <c r="G66" s="14" t="str">
        <f>'申込書（個人種目）'!AN101</f>
        <v/>
      </c>
      <c r="H66" s="14" t="str">
        <f>'申込書（個人種目）'!AO101</f>
        <v/>
      </c>
      <c r="I66" s="14" t="str">
        <f>'申込書（個人種目）'!AP101</f>
        <v/>
      </c>
      <c r="J66" s="14" t="str">
        <f>'申込書（個人種目）'!AQ101</f>
        <v/>
      </c>
      <c r="K66" s="14" t="str">
        <f>IF(ISBLANK('申込書（個人種目）'!AR71),"",'申込書（個人種目）'!AR71)</f>
        <v/>
      </c>
    </row>
    <row r="67" spans="1:11" x14ac:dyDescent="0.15">
      <c r="A67" s="14">
        <v>66</v>
      </c>
      <c r="B67" s="14" t="str">
        <f>'申込書（個人種目）'!Y102</f>
        <v/>
      </c>
      <c r="C67" s="14" t="str">
        <f>'申込書（個人種目）'!AE102</f>
        <v xml:space="preserve"> </v>
      </c>
      <c r="D67" s="14" t="str">
        <f>'申込書（個人種目）'!AK102</f>
        <v xml:space="preserve"> </v>
      </c>
      <c r="E67" s="14" t="str">
        <f>'申込書（個人種目）'!AL102</f>
        <v/>
      </c>
      <c r="F67" s="14" t="str">
        <f>'申込書（個人種目）'!AM102</f>
        <v/>
      </c>
      <c r="G67" s="14" t="str">
        <f>'申込書（個人種目）'!AN102</f>
        <v/>
      </c>
      <c r="H67" s="14" t="str">
        <f>'申込書（個人種目）'!AO102</f>
        <v/>
      </c>
      <c r="I67" s="14" t="str">
        <f>'申込書（個人種目）'!AP102</f>
        <v/>
      </c>
      <c r="J67" s="14" t="str">
        <f>'申込書（個人種目）'!AQ102</f>
        <v/>
      </c>
      <c r="K67" s="14" t="str">
        <f>IF(ISBLANK('申込書（個人種目）'!AR72),"",'申込書（個人種目）'!AR72)</f>
        <v/>
      </c>
    </row>
    <row r="68" spans="1:11" x14ac:dyDescent="0.15">
      <c r="A68" s="14">
        <v>67</v>
      </c>
      <c r="B68" s="14" t="str">
        <f>'申込書（個人種目）'!Y103</f>
        <v/>
      </c>
      <c r="C68" s="14" t="str">
        <f>'申込書（個人種目）'!AE103</f>
        <v xml:space="preserve"> </v>
      </c>
      <c r="D68" s="14" t="str">
        <f>'申込書（個人種目）'!AK103</f>
        <v xml:space="preserve"> </v>
      </c>
      <c r="E68" s="14" t="str">
        <f>'申込書（個人種目）'!AL103</f>
        <v/>
      </c>
      <c r="F68" s="14" t="str">
        <f>'申込書（個人種目）'!AM103</f>
        <v/>
      </c>
      <c r="G68" s="14" t="str">
        <f>'申込書（個人種目）'!AN103</f>
        <v/>
      </c>
      <c r="H68" s="14" t="str">
        <f>'申込書（個人種目）'!AO103</f>
        <v/>
      </c>
      <c r="I68" s="14" t="str">
        <f>'申込書（個人種目）'!AP103</f>
        <v/>
      </c>
      <c r="J68" s="14" t="str">
        <f>'申込書（個人種目）'!AQ103</f>
        <v/>
      </c>
      <c r="K68" s="14" t="str">
        <f>IF(ISBLANK('申込書（個人種目）'!AR73),"",'申込書（個人種目）'!AR73)</f>
        <v/>
      </c>
    </row>
    <row r="69" spans="1:11" x14ac:dyDescent="0.15">
      <c r="A69" s="14">
        <v>68</v>
      </c>
      <c r="B69" s="14" t="str">
        <f>'申込書（個人種目）'!Y104</f>
        <v/>
      </c>
      <c r="C69" s="14" t="str">
        <f>'申込書（個人種目）'!AE104</f>
        <v xml:space="preserve"> </v>
      </c>
      <c r="D69" s="14" t="str">
        <f>'申込書（個人種目）'!AK104</f>
        <v xml:space="preserve"> </v>
      </c>
      <c r="E69" s="14" t="str">
        <f>'申込書（個人種目）'!AL104</f>
        <v/>
      </c>
      <c r="F69" s="14" t="str">
        <f>'申込書（個人種目）'!AM104</f>
        <v/>
      </c>
      <c r="G69" s="14" t="str">
        <f>'申込書（個人種目）'!AN104</f>
        <v/>
      </c>
      <c r="H69" s="14" t="str">
        <f>'申込書（個人種目）'!AO104</f>
        <v/>
      </c>
      <c r="I69" s="14" t="str">
        <f>'申込書（個人種目）'!AP104</f>
        <v/>
      </c>
      <c r="J69" s="14" t="str">
        <f>'申込書（個人種目）'!AQ104</f>
        <v/>
      </c>
      <c r="K69" s="14" t="str">
        <f>IF(ISBLANK('申込書（個人種目）'!AR74),"",'申込書（個人種目）'!AR74)</f>
        <v/>
      </c>
    </row>
    <row r="70" spans="1:11" x14ac:dyDescent="0.15">
      <c r="A70" s="14">
        <v>69</v>
      </c>
      <c r="B70" s="14" t="str">
        <f>'申込書（個人種目）'!Y105</f>
        <v/>
      </c>
      <c r="C70" s="14" t="str">
        <f>'申込書（個人種目）'!AE105</f>
        <v xml:space="preserve"> </v>
      </c>
      <c r="D70" s="14" t="str">
        <f>'申込書（個人種目）'!AK105</f>
        <v xml:space="preserve"> </v>
      </c>
      <c r="E70" s="14" t="str">
        <f>'申込書（個人種目）'!AL105</f>
        <v/>
      </c>
      <c r="F70" s="14" t="str">
        <f>'申込書（個人種目）'!AM105</f>
        <v/>
      </c>
      <c r="G70" s="14" t="str">
        <f>'申込書（個人種目）'!AN105</f>
        <v/>
      </c>
      <c r="H70" s="14" t="str">
        <f>'申込書（個人種目）'!AO105</f>
        <v/>
      </c>
      <c r="I70" s="14" t="str">
        <f>'申込書（個人種目）'!AP105</f>
        <v/>
      </c>
      <c r="J70" s="14" t="str">
        <f>'申込書（個人種目）'!AQ105</f>
        <v/>
      </c>
      <c r="K70" s="14" t="str">
        <f>IF(ISBLANK('申込書（個人種目）'!AR75),"",'申込書（個人種目）'!AR75)</f>
        <v/>
      </c>
    </row>
    <row r="71" spans="1:11" x14ac:dyDescent="0.15">
      <c r="A71" s="14">
        <v>70</v>
      </c>
      <c r="B71" s="14" t="str">
        <f>'申込書（個人種目）'!Y106</f>
        <v/>
      </c>
      <c r="C71" s="14" t="str">
        <f>'申込書（個人種目）'!AE106</f>
        <v xml:space="preserve"> </v>
      </c>
      <c r="D71" s="14" t="str">
        <f>'申込書（個人種目）'!AK106</f>
        <v xml:space="preserve"> </v>
      </c>
      <c r="E71" s="14" t="str">
        <f>'申込書（個人種目）'!AL106</f>
        <v/>
      </c>
      <c r="F71" s="14" t="str">
        <f>'申込書（個人種目）'!AM106</f>
        <v/>
      </c>
      <c r="G71" s="14" t="str">
        <f>'申込書（個人種目）'!AN106</f>
        <v/>
      </c>
      <c r="H71" s="14" t="str">
        <f>'申込書（個人種目）'!AO106</f>
        <v/>
      </c>
      <c r="I71" s="14" t="str">
        <f>'申込書（個人種目）'!AP106</f>
        <v/>
      </c>
      <c r="J71" s="14" t="str">
        <f>'申込書（個人種目）'!AQ106</f>
        <v/>
      </c>
      <c r="K71" s="14" t="str">
        <f>IF(ISBLANK('申込書（個人種目）'!AR76),"",'申込書（個人種目）'!AR76)</f>
        <v/>
      </c>
    </row>
    <row r="72" spans="1:11" x14ac:dyDescent="0.15">
      <c r="A72" s="14">
        <v>71</v>
      </c>
      <c r="B72" s="14" t="str">
        <f>'申込書（個人種目）'!Y107</f>
        <v/>
      </c>
      <c r="C72" s="14" t="str">
        <f>'申込書（個人種目）'!AE107</f>
        <v xml:space="preserve"> </v>
      </c>
      <c r="D72" s="14" t="str">
        <f>'申込書（個人種目）'!AK107</f>
        <v xml:space="preserve"> </v>
      </c>
      <c r="E72" s="14" t="str">
        <f>'申込書（個人種目）'!AL107</f>
        <v/>
      </c>
      <c r="F72" s="14" t="str">
        <f>'申込書（個人種目）'!AM107</f>
        <v/>
      </c>
      <c r="G72" s="14" t="str">
        <f>'申込書（個人種目）'!AN107</f>
        <v/>
      </c>
      <c r="H72" s="14" t="str">
        <f>'申込書（個人種目）'!AO107</f>
        <v/>
      </c>
      <c r="I72" s="14" t="str">
        <f>'申込書（個人種目）'!AP107</f>
        <v/>
      </c>
      <c r="J72" s="14" t="str">
        <f>'申込書（個人種目）'!AQ107</f>
        <v/>
      </c>
      <c r="K72" s="14" t="str">
        <f>IF(ISBLANK('申込書（個人種目）'!AR77),"",'申込書（個人種目）'!AR77)</f>
        <v/>
      </c>
    </row>
    <row r="73" spans="1:11" x14ac:dyDescent="0.15">
      <c r="A73" s="14">
        <v>72</v>
      </c>
      <c r="B73" s="14" t="str">
        <f>'申込書（個人種目）'!Y108</f>
        <v/>
      </c>
      <c r="C73" s="14" t="str">
        <f>'申込書（個人種目）'!AE108</f>
        <v xml:space="preserve"> </v>
      </c>
      <c r="D73" s="14" t="str">
        <f>'申込書（個人種目）'!AK108</f>
        <v xml:space="preserve"> </v>
      </c>
      <c r="E73" s="14" t="str">
        <f>'申込書（個人種目）'!AL108</f>
        <v/>
      </c>
      <c r="F73" s="14" t="str">
        <f>'申込書（個人種目）'!AM108</f>
        <v/>
      </c>
      <c r="G73" s="14" t="str">
        <f>'申込書（個人種目）'!AN108</f>
        <v/>
      </c>
      <c r="H73" s="14" t="str">
        <f>'申込書（個人種目）'!AO108</f>
        <v/>
      </c>
      <c r="I73" s="14" t="str">
        <f>'申込書（個人種目）'!AP108</f>
        <v/>
      </c>
      <c r="J73" s="14" t="str">
        <f>'申込書（個人種目）'!AQ108</f>
        <v/>
      </c>
      <c r="K73" s="14" t="str">
        <f>IF(ISBLANK('申込書（個人種目）'!AR78),"",'申込書（個人種目）'!AR78)</f>
        <v/>
      </c>
    </row>
    <row r="74" spans="1:11" x14ac:dyDescent="0.15">
      <c r="A74" s="14">
        <v>73</v>
      </c>
      <c r="B74" s="14" t="str">
        <f>'申込書（個人種目）'!Y109</f>
        <v/>
      </c>
      <c r="C74" s="14" t="str">
        <f>'申込書（個人種目）'!AE109</f>
        <v xml:space="preserve"> </v>
      </c>
      <c r="D74" s="14" t="str">
        <f>'申込書（個人種目）'!AK109</f>
        <v xml:space="preserve"> </v>
      </c>
      <c r="E74" s="14" t="str">
        <f>'申込書（個人種目）'!AL109</f>
        <v/>
      </c>
      <c r="F74" s="14" t="str">
        <f>'申込書（個人種目）'!AM109</f>
        <v/>
      </c>
      <c r="G74" s="14" t="str">
        <f>'申込書（個人種目）'!AN109</f>
        <v/>
      </c>
      <c r="H74" s="14" t="str">
        <f>'申込書（個人種目）'!AO109</f>
        <v/>
      </c>
      <c r="I74" s="14" t="str">
        <f>'申込書（個人種目）'!AP109</f>
        <v/>
      </c>
      <c r="J74" s="14" t="str">
        <f>'申込書（個人種目）'!AQ109</f>
        <v/>
      </c>
      <c r="K74" s="14" t="str">
        <f>IF(ISBLANK('申込書（個人種目）'!AR79),"",'申込書（個人種目）'!AR79)</f>
        <v/>
      </c>
    </row>
    <row r="75" spans="1:11" x14ac:dyDescent="0.15">
      <c r="A75" s="14">
        <v>74</v>
      </c>
      <c r="B75" s="14" t="str">
        <f>'申込書（個人種目）'!Y110</f>
        <v/>
      </c>
      <c r="C75" s="14" t="str">
        <f>'申込書（個人種目）'!AE110</f>
        <v xml:space="preserve"> </v>
      </c>
      <c r="D75" s="14" t="str">
        <f>'申込書（個人種目）'!AK110</f>
        <v xml:space="preserve"> </v>
      </c>
      <c r="E75" s="14" t="str">
        <f>'申込書（個人種目）'!AL110</f>
        <v/>
      </c>
      <c r="F75" s="14" t="str">
        <f>'申込書（個人種目）'!AM110</f>
        <v/>
      </c>
      <c r="G75" s="14" t="str">
        <f>'申込書（個人種目）'!AN110</f>
        <v/>
      </c>
      <c r="H75" s="14" t="str">
        <f>'申込書（個人種目）'!AO110</f>
        <v/>
      </c>
      <c r="I75" s="14" t="str">
        <f>'申込書（個人種目）'!AP110</f>
        <v/>
      </c>
      <c r="J75" s="14" t="str">
        <f>'申込書（個人種目）'!AQ110</f>
        <v/>
      </c>
      <c r="K75" s="14" t="str">
        <f>IF(ISBLANK('申込書（個人種目）'!AR80),"",'申込書（個人種目）'!AR80)</f>
        <v/>
      </c>
    </row>
    <row r="76" spans="1:11" x14ac:dyDescent="0.15">
      <c r="A76" s="14">
        <v>75</v>
      </c>
      <c r="B76" s="14" t="str">
        <f>'申込書（個人種目）'!Y111</f>
        <v/>
      </c>
      <c r="C76" s="14" t="str">
        <f>'申込書（個人種目）'!AE111</f>
        <v xml:space="preserve"> </v>
      </c>
      <c r="D76" s="14" t="str">
        <f>'申込書（個人種目）'!AK111</f>
        <v xml:space="preserve"> </v>
      </c>
      <c r="E76" s="14" t="str">
        <f>'申込書（個人種目）'!AL111</f>
        <v/>
      </c>
      <c r="F76" s="14" t="str">
        <f>'申込書（個人種目）'!AM111</f>
        <v/>
      </c>
      <c r="G76" s="14" t="str">
        <f>'申込書（個人種目）'!AN111</f>
        <v/>
      </c>
      <c r="H76" s="14" t="str">
        <f>'申込書（個人種目）'!AO111</f>
        <v/>
      </c>
      <c r="I76" s="14" t="str">
        <f>'申込書（個人種目）'!AP111</f>
        <v/>
      </c>
      <c r="J76" s="14" t="str">
        <f>'申込書（個人種目）'!AQ111</f>
        <v/>
      </c>
      <c r="K76" s="14" t="str">
        <f>IF(ISBLANK('申込書（個人種目）'!AR81),"",'申込書（個人種目）'!AR81)</f>
        <v/>
      </c>
    </row>
    <row r="77" spans="1:11" x14ac:dyDescent="0.15">
      <c r="A77" s="14">
        <v>76</v>
      </c>
      <c r="B77" s="14" t="str">
        <f>'申込書（個人種目）'!Y127</f>
        <v/>
      </c>
      <c r="C77" s="14" t="str">
        <f>'申込書（個人種目）'!AE127</f>
        <v xml:space="preserve"> </v>
      </c>
      <c r="D77" s="14" t="str">
        <f>'申込書（個人種目）'!AK127</f>
        <v xml:space="preserve"> </v>
      </c>
      <c r="E77" s="14" t="str">
        <f>'申込書（個人種目）'!AL127</f>
        <v/>
      </c>
      <c r="F77" s="14" t="str">
        <f>'申込書（個人種目）'!AM127</f>
        <v/>
      </c>
      <c r="G77" s="14" t="str">
        <f>'申込書（個人種目）'!AN127</f>
        <v/>
      </c>
      <c r="H77" s="14" t="str">
        <f>'申込書（個人種目）'!AO127</f>
        <v/>
      </c>
      <c r="I77" s="14" t="str">
        <f>'申込書（個人種目）'!AP127</f>
        <v/>
      </c>
      <c r="J77" s="14" t="str">
        <f>'申込書（個人種目）'!AQ127</f>
        <v/>
      </c>
      <c r="K77" s="14" t="str">
        <f>IF(ISBLANK('申込書（個人種目）'!AR82),"",'申込書（個人種目）'!AR82)</f>
        <v/>
      </c>
    </row>
    <row r="78" spans="1:11" x14ac:dyDescent="0.15">
      <c r="A78" s="14">
        <v>77</v>
      </c>
      <c r="B78" s="14" t="str">
        <f>'申込書（個人種目）'!Y128</f>
        <v/>
      </c>
      <c r="C78" s="14" t="str">
        <f>'申込書（個人種目）'!AE128</f>
        <v xml:space="preserve"> </v>
      </c>
      <c r="D78" s="14" t="str">
        <f>'申込書（個人種目）'!AK128</f>
        <v xml:space="preserve"> </v>
      </c>
      <c r="E78" s="14" t="str">
        <f>'申込書（個人種目）'!AL128</f>
        <v/>
      </c>
      <c r="F78" s="14" t="str">
        <f>'申込書（個人種目）'!AM128</f>
        <v/>
      </c>
      <c r="G78" s="14" t="str">
        <f>'申込書（個人種目）'!AN128</f>
        <v/>
      </c>
      <c r="H78" s="14" t="str">
        <f>'申込書（個人種目）'!AO128</f>
        <v/>
      </c>
      <c r="I78" s="14" t="str">
        <f>'申込書（個人種目）'!AP128</f>
        <v/>
      </c>
      <c r="J78" s="14" t="str">
        <f>'申込書（個人種目）'!AQ128</f>
        <v/>
      </c>
      <c r="K78" s="14" t="str">
        <f>IF(ISBLANK('申込書（個人種目）'!AR83),"",'申込書（個人種目）'!AR83)</f>
        <v/>
      </c>
    </row>
    <row r="79" spans="1:11" x14ac:dyDescent="0.15">
      <c r="A79" s="14">
        <v>78</v>
      </c>
      <c r="B79" s="14" t="str">
        <f>'申込書（個人種目）'!Y129</f>
        <v/>
      </c>
      <c r="C79" s="14" t="str">
        <f>'申込書（個人種目）'!AE129</f>
        <v xml:space="preserve"> </v>
      </c>
      <c r="D79" s="14" t="str">
        <f>'申込書（個人種目）'!AK129</f>
        <v xml:space="preserve"> </v>
      </c>
      <c r="E79" s="14" t="str">
        <f>'申込書（個人種目）'!AL129</f>
        <v/>
      </c>
      <c r="F79" s="14" t="str">
        <f>'申込書（個人種目）'!AM129</f>
        <v/>
      </c>
      <c r="G79" s="14" t="str">
        <f>'申込書（個人種目）'!AN129</f>
        <v/>
      </c>
      <c r="H79" s="14" t="str">
        <f>'申込書（個人種目）'!AO129</f>
        <v/>
      </c>
      <c r="I79" s="14" t="str">
        <f>'申込書（個人種目）'!AP129</f>
        <v/>
      </c>
      <c r="J79" s="14" t="str">
        <f>'申込書（個人種目）'!AQ129</f>
        <v/>
      </c>
      <c r="K79" s="14" t="str">
        <f>IF(ISBLANK('申込書（個人種目）'!AR84),"",'申込書（個人種目）'!AR84)</f>
        <v/>
      </c>
    </row>
    <row r="80" spans="1:11" x14ac:dyDescent="0.15">
      <c r="A80" s="14">
        <v>79</v>
      </c>
      <c r="B80" s="14" t="str">
        <f>'申込書（個人種目）'!Y130</f>
        <v/>
      </c>
      <c r="C80" s="14" t="str">
        <f>'申込書（個人種目）'!AE130</f>
        <v xml:space="preserve"> </v>
      </c>
      <c r="D80" s="14" t="str">
        <f>'申込書（個人種目）'!AK130</f>
        <v xml:space="preserve"> </v>
      </c>
      <c r="E80" s="14" t="str">
        <f>'申込書（個人種目）'!AL130</f>
        <v/>
      </c>
      <c r="F80" s="14" t="str">
        <f>'申込書（個人種目）'!AM130</f>
        <v/>
      </c>
      <c r="G80" s="14" t="str">
        <f>'申込書（個人種目）'!AN130</f>
        <v/>
      </c>
      <c r="H80" s="14" t="str">
        <f>'申込書（個人種目）'!AO130</f>
        <v/>
      </c>
      <c r="I80" s="14" t="str">
        <f>'申込書（個人種目）'!AP130</f>
        <v/>
      </c>
      <c r="J80" s="14" t="str">
        <f>'申込書（個人種目）'!AQ130</f>
        <v/>
      </c>
      <c r="K80" s="14" t="str">
        <f>IF(ISBLANK('申込書（個人種目）'!AR85),"",'申込書（個人種目）'!AR85)</f>
        <v/>
      </c>
    </row>
    <row r="81" spans="1:11" x14ac:dyDescent="0.15">
      <c r="A81" s="14">
        <v>80</v>
      </c>
      <c r="B81" s="14" t="str">
        <f>'申込書（個人種目）'!Y131</f>
        <v/>
      </c>
      <c r="C81" s="14" t="str">
        <f>'申込書（個人種目）'!AE131</f>
        <v xml:space="preserve"> </v>
      </c>
      <c r="D81" s="14" t="str">
        <f>'申込書（個人種目）'!AK131</f>
        <v xml:space="preserve"> </v>
      </c>
      <c r="E81" s="14" t="str">
        <f>'申込書（個人種目）'!AL131</f>
        <v/>
      </c>
      <c r="F81" s="14" t="str">
        <f>'申込書（個人種目）'!AM131</f>
        <v/>
      </c>
      <c r="G81" s="14" t="str">
        <f>'申込書（個人種目）'!AN131</f>
        <v/>
      </c>
      <c r="H81" s="14" t="str">
        <f>'申込書（個人種目）'!AO131</f>
        <v/>
      </c>
      <c r="I81" s="14" t="str">
        <f>'申込書（個人種目）'!AP131</f>
        <v/>
      </c>
      <c r="J81" s="14" t="str">
        <f>'申込書（個人種目）'!AQ131</f>
        <v/>
      </c>
      <c r="K81" s="14" t="str">
        <f>IF(ISBLANK('申込書（個人種目）'!AR86),"",'申込書（個人種目）'!AR86)</f>
        <v/>
      </c>
    </row>
    <row r="82" spans="1:11" x14ac:dyDescent="0.15">
      <c r="A82" s="14">
        <v>81</v>
      </c>
      <c r="B82" s="14" t="str">
        <f>'申込書（個人種目）'!Y132</f>
        <v/>
      </c>
      <c r="C82" s="14" t="str">
        <f>'申込書（個人種目）'!AE132</f>
        <v xml:space="preserve"> </v>
      </c>
      <c r="D82" s="14" t="str">
        <f>'申込書（個人種目）'!AK132</f>
        <v xml:space="preserve"> </v>
      </c>
      <c r="E82" s="14" t="str">
        <f>'申込書（個人種目）'!AL132</f>
        <v/>
      </c>
      <c r="F82" s="14" t="str">
        <f>'申込書（個人種目）'!AM132</f>
        <v/>
      </c>
      <c r="G82" s="14" t="str">
        <f>'申込書（個人種目）'!AN132</f>
        <v/>
      </c>
      <c r="H82" s="14" t="str">
        <f>'申込書（個人種目）'!AO132</f>
        <v/>
      </c>
      <c r="I82" s="14" t="str">
        <f>'申込書（個人種目）'!AP132</f>
        <v/>
      </c>
      <c r="J82" s="14" t="str">
        <f>'申込書（個人種目）'!AQ132</f>
        <v/>
      </c>
      <c r="K82" s="14" t="str">
        <f>IF(ISBLANK('申込書（個人種目）'!AR87),"",'申込書（個人種目）'!AR87)</f>
        <v/>
      </c>
    </row>
    <row r="83" spans="1:11" x14ac:dyDescent="0.15">
      <c r="A83" s="14">
        <v>82</v>
      </c>
      <c r="B83" s="14" t="str">
        <f>'申込書（個人種目）'!Y133</f>
        <v/>
      </c>
      <c r="C83" s="14" t="str">
        <f>'申込書（個人種目）'!AE133</f>
        <v xml:space="preserve"> </v>
      </c>
      <c r="D83" s="14" t="str">
        <f>'申込書（個人種目）'!AK133</f>
        <v xml:space="preserve"> </v>
      </c>
      <c r="E83" s="14" t="str">
        <f>'申込書（個人種目）'!AL133</f>
        <v/>
      </c>
      <c r="F83" s="14" t="str">
        <f>'申込書（個人種目）'!AM133</f>
        <v/>
      </c>
      <c r="G83" s="14" t="str">
        <f>'申込書（個人種目）'!AN133</f>
        <v/>
      </c>
      <c r="H83" s="14" t="str">
        <f>'申込書（個人種目）'!AO133</f>
        <v/>
      </c>
      <c r="I83" s="14" t="str">
        <f>'申込書（個人種目）'!AP133</f>
        <v/>
      </c>
      <c r="J83" s="14" t="str">
        <f>'申込書（個人種目）'!AQ133</f>
        <v/>
      </c>
      <c r="K83" s="14" t="str">
        <f>IF(ISBLANK('申込書（個人種目）'!AR88),"",'申込書（個人種目）'!AR88)</f>
        <v/>
      </c>
    </row>
    <row r="84" spans="1:11" x14ac:dyDescent="0.15">
      <c r="A84" s="14">
        <v>83</v>
      </c>
      <c r="B84" s="14" t="str">
        <f>'申込書（個人種目）'!Y134</f>
        <v/>
      </c>
      <c r="C84" s="14" t="str">
        <f>'申込書（個人種目）'!AE134</f>
        <v xml:space="preserve"> </v>
      </c>
      <c r="D84" s="14" t="str">
        <f>'申込書（個人種目）'!AK134</f>
        <v xml:space="preserve"> </v>
      </c>
      <c r="E84" s="14" t="str">
        <f>'申込書（個人種目）'!AL134</f>
        <v/>
      </c>
      <c r="F84" s="14" t="str">
        <f>'申込書（個人種目）'!AM134</f>
        <v/>
      </c>
      <c r="G84" s="14" t="str">
        <f>'申込書（個人種目）'!AN134</f>
        <v/>
      </c>
      <c r="H84" s="14" t="str">
        <f>'申込書（個人種目）'!AO134</f>
        <v/>
      </c>
      <c r="I84" s="14" t="str">
        <f>'申込書（個人種目）'!AP134</f>
        <v/>
      </c>
      <c r="J84" s="14" t="str">
        <f>'申込書（個人種目）'!AQ134</f>
        <v/>
      </c>
      <c r="K84" s="14" t="str">
        <f>IF(ISBLANK('申込書（個人種目）'!AR89),"",'申込書（個人種目）'!AR89)</f>
        <v/>
      </c>
    </row>
    <row r="85" spans="1:11" x14ac:dyDescent="0.15">
      <c r="A85" s="14">
        <v>84</v>
      </c>
      <c r="B85" s="14" t="str">
        <f>'申込書（個人種目）'!Y135</f>
        <v/>
      </c>
      <c r="C85" s="14" t="str">
        <f>'申込書（個人種目）'!AE135</f>
        <v xml:space="preserve"> </v>
      </c>
      <c r="D85" s="14" t="str">
        <f>'申込書（個人種目）'!AK135</f>
        <v xml:space="preserve"> </v>
      </c>
      <c r="E85" s="14" t="str">
        <f>'申込書（個人種目）'!AL135</f>
        <v/>
      </c>
      <c r="F85" s="14" t="str">
        <f>'申込書（個人種目）'!AM135</f>
        <v/>
      </c>
      <c r="G85" s="14" t="str">
        <f>'申込書（個人種目）'!AN135</f>
        <v/>
      </c>
      <c r="H85" s="14" t="str">
        <f>'申込書（個人種目）'!AO135</f>
        <v/>
      </c>
      <c r="I85" s="14" t="str">
        <f>'申込書（個人種目）'!AP135</f>
        <v/>
      </c>
      <c r="J85" s="14" t="str">
        <f>'申込書（個人種目）'!AQ135</f>
        <v/>
      </c>
      <c r="K85" s="14" t="str">
        <f>IF(ISBLANK('申込書（個人種目）'!AR90),"",'申込書（個人種目）'!AR90)</f>
        <v/>
      </c>
    </row>
    <row r="86" spans="1:11" x14ac:dyDescent="0.15">
      <c r="A86" s="14">
        <v>85</v>
      </c>
      <c r="B86" s="14" t="str">
        <f>'申込書（個人種目）'!Y136</f>
        <v/>
      </c>
      <c r="C86" s="14" t="str">
        <f>'申込書（個人種目）'!AE136</f>
        <v xml:space="preserve"> </v>
      </c>
      <c r="D86" s="14" t="str">
        <f>'申込書（個人種目）'!AK136</f>
        <v xml:space="preserve"> </v>
      </c>
      <c r="E86" s="14" t="str">
        <f>'申込書（個人種目）'!AL136</f>
        <v/>
      </c>
      <c r="F86" s="14" t="str">
        <f>'申込書（個人種目）'!AM136</f>
        <v/>
      </c>
      <c r="G86" s="14" t="str">
        <f>'申込書（個人種目）'!AN136</f>
        <v/>
      </c>
      <c r="H86" s="14" t="str">
        <f>'申込書（個人種目）'!AO136</f>
        <v/>
      </c>
      <c r="I86" s="14" t="str">
        <f>'申込書（個人種目）'!AP136</f>
        <v/>
      </c>
      <c r="J86" s="14" t="str">
        <f>'申込書（個人種目）'!AQ136</f>
        <v/>
      </c>
      <c r="K86" s="14" t="str">
        <f>IF(ISBLANK('申込書（個人種目）'!AR91),"",'申込書（個人種目）'!AR91)</f>
        <v/>
      </c>
    </row>
    <row r="87" spans="1:11" x14ac:dyDescent="0.15">
      <c r="A87" s="14">
        <v>86</v>
      </c>
      <c r="B87" s="14" t="str">
        <f>'申込書（個人種目）'!Y137</f>
        <v/>
      </c>
      <c r="C87" s="14" t="str">
        <f>'申込書（個人種目）'!AE137</f>
        <v xml:space="preserve"> </v>
      </c>
      <c r="D87" s="14" t="str">
        <f>'申込書（個人種目）'!AK137</f>
        <v xml:space="preserve"> </v>
      </c>
      <c r="E87" s="14" t="str">
        <f>'申込書（個人種目）'!AL137</f>
        <v/>
      </c>
      <c r="F87" s="14" t="str">
        <f>'申込書（個人種目）'!AM137</f>
        <v/>
      </c>
      <c r="G87" s="14" t="str">
        <f>'申込書（個人種目）'!AN137</f>
        <v/>
      </c>
      <c r="H87" s="14" t="str">
        <f>'申込書（個人種目）'!AO137</f>
        <v/>
      </c>
      <c r="I87" s="14" t="str">
        <f>'申込書（個人種目）'!AP137</f>
        <v/>
      </c>
      <c r="J87" s="14" t="str">
        <f>'申込書（個人種目）'!AQ137</f>
        <v/>
      </c>
      <c r="K87" s="14" t="str">
        <f>IF(ISBLANK('申込書（個人種目）'!AR92),"",'申込書（個人種目）'!AR92)</f>
        <v/>
      </c>
    </row>
    <row r="88" spans="1:11" x14ac:dyDescent="0.15">
      <c r="A88" s="14">
        <v>87</v>
      </c>
      <c r="B88" s="14" t="str">
        <f>'申込書（個人種目）'!Y138</f>
        <v/>
      </c>
      <c r="C88" s="14" t="str">
        <f>'申込書（個人種目）'!AE138</f>
        <v xml:space="preserve"> </v>
      </c>
      <c r="D88" s="14" t="str">
        <f>'申込書（個人種目）'!AK138</f>
        <v xml:space="preserve"> </v>
      </c>
      <c r="E88" s="14" t="str">
        <f>'申込書（個人種目）'!AL138</f>
        <v/>
      </c>
      <c r="F88" s="14" t="str">
        <f>'申込書（個人種目）'!AM138</f>
        <v/>
      </c>
      <c r="G88" s="14" t="str">
        <f>'申込書（個人種目）'!AN138</f>
        <v/>
      </c>
      <c r="H88" s="14" t="str">
        <f>'申込書（個人種目）'!AO138</f>
        <v/>
      </c>
      <c r="I88" s="14" t="str">
        <f>'申込書（個人種目）'!AP138</f>
        <v/>
      </c>
      <c r="J88" s="14" t="str">
        <f>'申込書（個人種目）'!AQ138</f>
        <v/>
      </c>
      <c r="K88" s="14" t="str">
        <f>IF(ISBLANK('申込書（個人種目）'!AR93),"",'申込書（個人種目）'!AR93)</f>
        <v/>
      </c>
    </row>
    <row r="89" spans="1:11" x14ac:dyDescent="0.15">
      <c r="A89" s="14">
        <v>88</v>
      </c>
      <c r="B89" s="14" t="str">
        <f>'申込書（個人種目）'!Y139</f>
        <v/>
      </c>
      <c r="C89" s="14" t="str">
        <f>'申込書（個人種目）'!AE139</f>
        <v xml:space="preserve"> </v>
      </c>
      <c r="D89" s="14" t="str">
        <f>'申込書（個人種目）'!AK139</f>
        <v xml:space="preserve"> </v>
      </c>
      <c r="E89" s="14" t="str">
        <f>'申込書（個人種目）'!AL139</f>
        <v/>
      </c>
      <c r="F89" s="14" t="str">
        <f>'申込書（個人種目）'!AM139</f>
        <v/>
      </c>
      <c r="G89" s="14" t="str">
        <f>'申込書（個人種目）'!AN139</f>
        <v/>
      </c>
      <c r="H89" s="14" t="str">
        <f>'申込書（個人種目）'!AO139</f>
        <v/>
      </c>
      <c r="I89" s="14" t="str">
        <f>'申込書（個人種目）'!AP139</f>
        <v/>
      </c>
      <c r="J89" s="14" t="str">
        <f>'申込書（個人種目）'!AQ139</f>
        <v/>
      </c>
      <c r="K89" s="14" t="str">
        <f>IF(ISBLANK('申込書（個人種目）'!AR94),"",'申込書（個人種目）'!AR94)</f>
        <v/>
      </c>
    </row>
    <row r="90" spans="1:11" x14ac:dyDescent="0.15">
      <c r="A90" s="14">
        <v>89</v>
      </c>
      <c r="B90" s="14" t="str">
        <f>'申込書（個人種目）'!Y140</f>
        <v/>
      </c>
      <c r="C90" s="14" t="str">
        <f>'申込書（個人種目）'!AE140</f>
        <v xml:space="preserve"> </v>
      </c>
      <c r="D90" s="14" t="str">
        <f>'申込書（個人種目）'!AK140</f>
        <v xml:space="preserve"> </v>
      </c>
      <c r="E90" s="14" t="str">
        <f>'申込書（個人種目）'!AL140</f>
        <v/>
      </c>
      <c r="F90" s="14" t="str">
        <f>'申込書（個人種目）'!AM140</f>
        <v/>
      </c>
      <c r="G90" s="14" t="str">
        <f>'申込書（個人種目）'!AN140</f>
        <v/>
      </c>
      <c r="H90" s="14" t="str">
        <f>'申込書（個人種目）'!AO140</f>
        <v/>
      </c>
      <c r="I90" s="14" t="str">
        <f>'申込書（個人種目）'!AP140</f>
        <v/>
      </c>
      <c r="J90" s="14" t="str">
        <f>'申込書（個人種目）'!AQ140</f>
        <v/>
      </c>
      <c r="K90" s="14" t="str">
        <f>IF(ISBLANK('申込書（個人種目）'!AR95),"",'申込書（個人種目）'!AR95)</f>
        <v/>
      </c>
    </row>
    <row r="91" spans="1:11" x14ac:dyDescent="0.15">
      <c r="A91" s="14">
        <v>90</v>
      </c>
      <c r="B91" s="14" t="str">
        <f>'申込書（個人種目）'!Y141</f>
        <v/>
      </c>
      <c r="C91" s="14" t="str">
        <f>'申込書（個人種目）'!AE141</f>
        <v xml:space="preserve"> </v>
      </c>
      <c r="D91" s="14" t="str">
        <f>'申込書（個人種目）'!AK141</f>
        <v xml:space="preserve"> </v>
      </c>
      <c r="E91" s="14" t="str">
        <f>'申込書（個人種目）'!AL141</f>
        <v/>
      </c>
      <c r="F91" s="14" t="str">
        <f>'申込書（個人種目）'!AM141</f>
        <v/>
      </c>
      <c r="G91" s="14" t="str">
        <f>'申込書（個人種目）'!AN141</f>
        <v/>
      </c>
      <c r="H91" s="14" t="str">
        <f>'申込書（個人種目）'!AO141</f>
        <v/>
      </c>
      <c r="I91" s="14" t="str">
        <f>'申込書（個人種目）'!AP141</f>
        <v/>
      </c>
      <c r="J91" s="14" t="str">
        <f>'申込書（個人種目）'!AQ141</f>
        <v/>
      </c>
      <c r="K91" s="14" t="str">
        <f>IF(ISBLANK('申込書（個人種目）'!AR96),"",'申込書（個人種目）'!AR96)</f>
        <v/>
      </c>
    </row>
    <row r="92" spans="1:11" x14ac:dyDescent="0.15">
      <c r="A92" s="14">
        <v>91</v>
      </c>
      <c r="B92" s="14" t="str">
        <f>'申込書（個人種目）'!Y142</f>
        <v/>
      </c>
      <c r="C92" s="14" t="str">
        <f>'申込書（個人種目）'!AE142</f>
        <v xml:space="preserve"> </v>
      </c>
      <c r="D92" s="14" t="str">
        <f>'申込書（個人種目）'!AK142</f>
        <v xml:space="preserve"> </v>
      </c>
      <c r="E92" s="14" t="str">
        <f>'申込書（個人種目）'!AL142</f>
        <v/>
      </c>
      <c r="F92" s="14" t="str">
        <f>'申込書（個人種目）'!AM142</f>
        <v/>
      </c>
      <c r="G92" s="14" t="str">
        <f>'申込書（個人種目）'!AN142</f>
        <v/>
      </c>
      <c r="H92" s="14" t="str">
        <f>'申込書（個人種目）'!AO142</f>
        <v/>
      </c>
      <c r="I92" s="14" t="str">
        <f>'申込書（個人種目）'!AP142</f>
        <v/>
      </c>
      <c r="J92" s="14" t="str">
        <f>'申込書（個人種目）'!AQ142</f>
        <v/>
      </c>
      <c r="K92" s="14" t="str">
        <f>IF(ISBLANK('申込書（個人種目）'!AR97),"",'申込書（個人種目）'!AR97)</f>
        <v/>
      </c>
    </row>
    <row r="93" spans="1:11" x14ac:dyDescent="0.15">
      <c r="A93" s="14">
        <v>92</v>
      </c>
      <c r="B93" s="14" t="str">
        <f>'申込書（個人種目）'!Y143</f>
        <v/>
      </c>
      <c r="C93" s="14" t="str">
        <f>'申込書（個人種目）'!AE143</f>
        <v xml:space="preserve"> </v>
      </c>
      <c r="D93" s="14" t="str">
        <f>'申込書（個人種目）'!AK143</f>
        <v xml:space="preserve"> </v>
      </c>
      <c r="E93" s="14" t="str">
        <f>'申込書（個人種目）'!AL143</f>
        <v/>
      </c>
      <c r="F93" s="14" t="str">
        <f>'申込書（個人種目）'!AM143</f>
        <v/>
      </c>
      <c r="G93" s="14" t="str">
        <f>'申込書（個人種目）'!AN143</f>
        <v/>
      </c>
      <c r="H93" s="14" t="str">
        <f>'申込書（個人種目）'!AO143</f>
        <v/>
      </c>
      <c r="I93" s="14" t="str">
        <f>'申込書（個人種目）'!AP143</f>
        <v/>
      </c>
      <c r="J93" s="14" t="str">
        <f>'申込書（個人種目）'!AQ143</f>
        <v/>
      </c>
      <c r="K93" s="14" t="str">
        <f>IF(ISBLANK('申込書（個人種目）'!AR98),"",'申込書（個人種目）'!AR98)</f>
        <v/>
      </c>
    </row>
    <row r="94" spans="1:11" x14ac:dyDescent="0.15">
      <c r="A94" s="14">
        <v>93</v>
      </c>
      <c r="B94" s="14" t="str">
        <f>'申込書（個人種目）'!Y144</f>
        <v/>
      </c>
      <c r="C94" s="14" t="str">
        <f>'申込書（個人種目）'!AE144</f>
        <v xml:space="preserve"> </v>
      </c>
      <c r="D94" s="14" t="str">
        <f>'申込書（個人種目）'!AK144</f>
        <v xml:space="preserve"> </v>
      </c>
      <c r="E94" s="14" t="str">
        <f>'申込書（個人種目）'!AL144</f>
        <v/>
      </c>
      <c r="F94" s="14" t="str">
        <f>'申込書（個人種目）'!AM144</f>
        <v/>
      </c>
      <c r="G94" s="14" t="str">
        <f>'申込書（個人種目）'!AN144</f>
        <v/>
      </c>
      <c r="H94" s="14" t="str">
        <f>'申込書（個人種目）'!AO144</f>
        <v/>
      </c>
      <c r="I94" s="14" t="str">
        <f>'申込書（個人種目）'!AP144</f>
        <v/>
      </c>
      <c r="J94" s="14" t="str">
        <f>'申込書（個人種目）'!AQ144</f>
        <v/>
      </c>
      <c r="K94" s="14" t="str">
        <f>IF(ISBLANK('申込書（個人種目）'!AR99),"",'申込書（個人種目）'!AR99)</f>
        <v/>
      </c>
    </row>
    <row r="95" spans="1:11" x14ac:dyDescent="0.15">
      <c r="A95" s="14">
        <v>94</v>
      </c>
      <c r="B95" s="14" t="str">
        <f>'申込書（個人種目）'!Y145</f>
        <v/>
      </c>
      <c r="C95" s="14" t="str">
        <f>'申込書（個人種目）'!AE145</f>
        <v xml:space="preserve"> </v>
      </c>
      <c r="D95" s="14" t="str">
        <f>'申込書（個人種目）'!AK145</f>
        <v xml:space="preserve"> </v>
      </c>
      <c r="E95" s="14" t="str">
        <f>'申込書（個人種目）'!AL145</f>
        <v/>
      </c>
      <c r="F95" s="14" t="str">
        <f>'申込書（個人種目）'!AM145</f>
        <v/>
      </c>
      <c r="G95" s="14" t="str">
        <f>'申込書（個人種目）'!AN145</f>
        <v/>
      </c>
      <c r="H95" s="14" t="str">
        <f>'申込書（個人種目）'!AO145</f>
        <v/>
      </c>
      <c r="I95" s="14" t="str">
        <f>'申込書（個人種目）'!AP145</f>
        <v/>
      </c>
      <c r="J95" s="14" t="str">
        <f>'申込書（個人種目）'!AQ145</f>
        <v/>
      </c>
      <c r="K95" s="14" t="str">
        <f>IF(ISBLANK('申込書（個人種目）'!AR100),"",'申込書（個人種目）'!AR100)</f>
        <v/>
      </c>
    </row>
    <row r="96" spans="1:11" x14ac:dyDescent="0.15">
      <c r="A96" s="14">
        <v>95</v>
      </c>
      <c r="B96" s="14" t="str">
        <f>'申込書（個人種目）'!Y146</f>
        <v/>
      </c>
      <c r="C96" s="14" t="str">
        <f>'申込書（個人種目）'!AE146</f>
        <v xml:space="preserve"> </v>
      </c>
      <c r="D96" s="14" t="str">
        <f>'申込書（個人種目）'!AK146</f>
        <v xml:space="preserve"> </v>
      </c>
      <c r="E96" s="14" t="str">
        <f>'申込書（個人種目）'!AL146</f>
        <v/>
      </c>
      <c r="F96" s="14" t="str">
        <f>'申込書（個人種目）'!AM146</f>
        <v/>
      </c>
      <c r="G96" s="14" t="str">
        <f>'申込書（個人種目）'!AN146</f>
        <v/>
      </c>
      <c r="H96" s="14" t="str">
        <f>'申込書（個人種目）'!AO146</f>
        <v/>
      </c>
      <c r="I96" s="14" t="str">
        <f>'申込書（個人種目）'!AP146</f>
        <v/>
      </c>
      <c r="J96" s="14" t="str">
        <f>'申込書（個人種目）'!AQ146</f>
        <v/>
      </c>
      <c r="K96" s="14" t="str">
        <f>IF(ISBLANK('申込書（個人種目）'!AR101),"",'申込書（個人種目）'!AR101)</f>
        <v/>
      </c>
    </row>
    <row r="97" spans="1:11" x14ac:dyDescent="0.15">
      <c r="A97" s="14">
        <v>96</v>
      </c>
      <c r="B97" s="14" t="str">
        <f>'申込書（個人種目）'!Y147</f>
        <v/>
      </c>
      <c r="C97" s="14" t="str">
        <f>'申込書（個人種目）'!AE147</f>
        <v xml:space="preserve"> </v>
      </c>
      <c r="D97" s="14" t="str">
        <f>'申込書（個人種目）'!AK147</f>
        <v xml:space="preserve"> </v>
      </c>
      <c r="E97" s="14" t="str">
        <f>'申込書（個人種目）'!AL147</f>
        <v/>
      </c>
      <c r="F97" s="14" t="str">
        <f>'申込書（個人種目）'!AM147</f>
        <v/>
      </c>
      <c r="G97" s="14" t="str">
        <f>'申込書（個人種目）'!AN147</f>
        <v/>
      </c>
      <c r="H97" s="14" t="str">
        <f>'申込書（個人種目）'!AO147</f>
        <v/>
      </c>
      <c r="I97" s="14" t="str">
        <f>'申込書（個人種目）'!AP147</f>
        <v/>
      </c>
      <c r="J97" s="14" t="str">
        <f>'申込書（個人種目）'!AQ147</f>
        <v/>
      </c>
      <c r="K97" s="14" t="str">
        <f>IF(ISBLANK('申込書（個人種目）'!AR102),"",'申込書（個人種目）'!AR102)</f>
        <v/>
      </c>
    </row>
    <row r="98" spans="1:11" x14ac:dyDescent="0.15">
      <c r="A98" s="14">
        <v>97</v>
      </c>
      <c r="B98" s="14" t="str">
        <f>'申込書（個人種目）'!Y148</f>
        <v/>
      </c>
      <c r="C98" s="14" t="str">
        <f>'申込書（個人種目）'!AE148</f>
        <v xml:space="preserve"> </v>
      </c>
      <c r="D98" s="14" t="str">
        <f>'申込書（個人種目）'!AK148</f>
        <v xml:space="preserve"> </v>
      </c>
      <c r="E98" s="14" t="str">
        <f>'申込書（個人種目）'!AL148</f>
        <v/>
      </c>
      <c r="F98" s="14" t="str">
        <f>'申込書（個人種目）'!AM148</f>
        <v/>
      </c>
      <c r="G98" s="14" t="str">
        <f>'申込書（個人種目）'!AN148</f>
        <v/>
      </c>
      <c r="H98" s="14" t="str">
        <f>'申込書（個人種目）'!AO148</f>
        <v/>
      </c>
      <c r="I98" s="14" t="str">
        <f>'申込書（個人種目）'!AP148</f>
        <v/>
      </c>
      <c r="J98" s="14" t="str">
        <f>'申込書（個人種目）'!AQ148</f>
        <v/>
      </c>
      <c r="K98" s="14" t="str">
        <f>IF(ISBLANK('申込書（個人種目）'!AR103),"",'申込書（個人種目）'!AR103)</f>
        <v/>
      </c>
    </row>
    <row r="99" spans="1:11" x14ac:dyDescent="0.15">
      <c r="A99" s="14">
        <v>98</v>
      </c>
      <c r="B99" s="14" t="str">
        <f>'申込書（個人種目）'!Y149</f>
        <v/>
      </c>
      <c r="C99" s="14" t="str">
        <f>'申込書（個人種目）'!AE149</f>
        <v xml:space="preserve"> </v>
      </c>
      <c r="D99" s="14" t="str">
        <f>'申込書（個人種目）'!AK149</f>
        <v xml:space="preserve"> </v>
      </c>
      <c r="E99" s="14" t="str">
        <f>'申込書（個人種目）'!AL149</f>
        <v/>
      </c>
      <c r="F99" s="14" t="str">
        <f>'申込書（個人種目）'!AM149</f>
        <v/>
      </c>
      <c r="G99" s="14" t="str">
        <f>'申込書（個人種目）'!AN149</f>
        <v/>
      </c>
      <c r="H99" s="14" t="str">
        <f>'申込書（個人種目）'!AO149</f>
        <v/>
      </c>
      <c r="I99" s="14" t="str">
        <f>'申込書（個人種目）'!AP149</f>
        <v/>
      </c>
      <c r="J99" s="14" t="str">
        <f>'申込書（個人種目）'!AQ149</f>
        <v/>
      </c>
      <c r="K99" s="14" t="str">
        <f>IF(ISBLANK('申込書（個人種目）'!AR104),"",'申込書（個人種目）'!AR104)</f>
        <v/>
      </c>
    </row>
    <row r="100" spans="1:11" x14ac:dyDescent="0.15">
      <c r="A100" s="14">
        <v>99</v>
      </c>
      <c r="B100" s="14" t="str">
        <f>'申込書（個人種目）'!Y150</f>
        <v/>
      </c>
      <c r="C100" s="14" t="str">
        <f>'申込書（個人種目）'!AE150</f>
        <v xml:space="preserve"> </v>
      </c>
      <c r="D100" s="14" t="str">
        <f>'申込書（個人種目）'!AK150</f>
        <v xml:space="preserve"> </v>
      </c>
      <c r="E100" s="14" t="str">
        <f>'申込書（個人種目）'!AL150</f>
        <v/>
      </c>
      <c r="F100" s="14" t="str">
        <f>'申込書（個人種目）'!AM150</f>
        <v/>
      </c>
      <c r="G100" s="14" t="str">
        <f>'申込書（個人種目）'!AN150</f>
        <v/>
      </c>
      <c r="H100" s="14" t="str">
        <f>'申込書（個人種目）'!AO150</f>
        <v/>
      </c>
      <c r="I100" s="14" t="str">
        <f>'申込書（個人種目）'!AP150</f>
        <v/>
      </c>
      <c r="J100" s="14" t="str">
        <f>'申込書（個人種目）'!AQ150</f>
        <v/>
      </c>
      <c r="K100" s="14" t="str">
        <f>IF(ISBLANK('申込書（個人種目）'!AR105),"",'申込書（個人種目）'!AR105)</f>
        <v/>
      </c>
    </row>
    <row r="101" spans="1:11" x14ac:dyDescent="0.15">
      <c r="A101" s="14">
        <v>100</v>
      </c>
      <c r="B101" s="14" t="str">
        <f>'申込書（個人種目）'!Y151</f>
        <v/>
      </c>
      <c r="C101" s="14" t="str">
        <f>'申込書（個人種目）'!AE151</f>
        <v xml:space="preserve"> </v>
      </c>
      <c r="D101" s="14" t="str">
        <f>'申込書（個人種目）'!AK151</f>
        <v xml:space="preserve"> </v>
      </c>
      <c r="E101" s="14" t="str">
        <f>'申込書（個人種目）'!AL151</f>
        <v/>
      </c>
      <c r="F101" s="14" t="str">
        <f>'申込書（個人種目）'!AM151</f>
        <v/>
      </c>
      <c r="G101" s="14" t="str">
        <f>'申込書（個人種目）'!AN151</f>
        <v/>
      </c>
      <c r="H101" s="14" t="str">
        <f>'申込書（個人種目）'!AO151</f>
        <v/>
      </c>
      <c r="I101" s="14" t="str">
        <f>'申込書（個人種目）'!AP151</f>
        <v/>
      </c>
      <c r="J101" s="14" t="str">
        <f>'申込書（個人種目）'!AQ151</f>
        <v/>
      </c>
      <c r="K101" s="14" t="str">
        <f>IF(ISBLANK('申込書（個人種目）'!AR106),"",'申込書（個人種目）'!AR106)</f>
        <v/>
      </c>
    </row>
    <row r="102" spans="1:11" x14ac:dyDescent="0.15">
      <c r="A102" s="14">
        <v>1</v>
      </c>
      <c r="B102" s="14" t="str">
        <f>'申込書（リレー種目）'!R7</f>
        <v/>
      </c>
      <c r="C102" s="14" t="str">
        <f>'申込書（リレー種目）'!X7</f>
        <v/>
      </c>
      <c r="E102" s="14" t="str">
        <f>'申込書（リレー種目）'!Y7</f>
        <v/>
      </c>
      <c r="F102" s="14" t="str">
        <f>'申込書（リレー種目）'!Z7</f>
        <v/>
      </c>
      <c r="G102" s="14" t="str">
        <f>'申込書（リレー種目）'!AA7</f>
        <v/>
      </c>
      <c r="H102" s="14" t="str">
        <f>'申込書（リレー種目）'!AB7</f>
        <v/>
      </c>
      <c r="I102" s="14" t="str">
        <f>'申込書（リレー種目）'!AC7</f>
        <v/>
      </c>
      <c r="J102" s="14" t="str">
        <f>'申込書（リレー種目）'!AD7</f>
        <v/>
      </c>
      <c r="K102" s="14" t="str">
        <f>IF(ISBLANK('申込書（個人種目）'!AR107),"",'申込書（個人種目）'!AR107)</f>
        <v/>
      </c>
    </row>
    <row r="103" spans="1:11" x14ac:dyDescent="0.15">
      <c r="A103" s="14">
        <v>2</v>
      </c>
      <c r="B103" s="14" t="str">
        <f>'申込書（リレー種目）'!R8</f>
        <v/>
      </c>
      <c r="C103" s="14" t="str">
        <f>'申込書（リレー種目）'!X8</f>
        <v/>
      </c>
      <c r="E103" s="14" t="str">
        <f>'申込書（リレー種目）'!Y8</f>
        <v/>
      </c>
      <c r="F103" s="14" t="str">
        <f>'申込書（リレー種目）'!Z8</f>
        <v/>
      </c>
      <c r="G103" s="14" t="str">
        <f>'申込書（リレー種目）'!AA8</f>
        <v/>
      </c>
      <c r="H103" s="14" t="str">
        <f>'申込書（リレー種目）'!AB8</f>
        <v/>
      </c>
      <c r="I103" s="14" t="str">
        <f>'申込書（リレー種目）'!AC8</f>
        <v/>
      </c>
      <c r="J103" s="14" t="str">
        <f>'申込書（リレー種目）'!AD8</f>
        <v/>
      </c>
      <c r="K103" s="14" t="str">
        <f>IF(ISBLANK('申込書（個人種目）'!AR108),"",'申込書（個人種目）'!AR108)</f>
        <v/>
      </c>
    </row>
    <row r="104" spans="1:11" x14ac:dyDescent="0.15">
      <c r="A104" s="14">
        <v>3</v>
      </c>
      <c r="B104" s="14" t="str">
        <f>'申込書（リレー種目）'!R9</f>
        <v/>
      </c>
      <c r="C104" s="14" t="str">
        <f>'申込書（リレー種目）'!X9</f>
        <v/>
      </c>
      <c r="E104" s="14" t="str">
        <f>'申込書（リレー種目）'!Y9</f>
        <v/>
      </c>
      <c r="F104" s="14" t="str">
        <f>'申込書（リレー種目）'!Z9</f>
        <v/>
      </c>
      <c r="G104" s="14" t="str">
        <f>'申込書（リレー種目）'!AA9</f>
        <v/>
      </c>
      <c r="H104" s="14" t="str">
        <f>'申込書（リレー種目）'!AB9</f>
        <v/>
      </c>
      <c r="I104" s="14" t="str">
        <f>'申込書（リレー種目）'!AC9</f>
        <v/>
      </c>
      <c r="J104" s="14" t="str">
        <f>'申込書（リレー種目）'!AD9</f>
        <v/>
      </c>
      <c r="K104" s="14" t="str">
        <f>IF(ISBLANK('申込書（個人種目）'!AR109),"",'申込書（個人種目）'!AR109)</f>
        <v/>
      </c>
    </row>
    <row r="105" spans="1:11" x14ac:dyDescent="0.15">
      <c r="A105" s="14">
        <v>4</v>
      </c>
      <c r="B105" s="14" t="str">
        <f>'申込書（リレー種目）'!R10</f>
        <v/>
      </c>
      <c r="C105" s="14" t="str">
        <f>'申込書（リレー種目）'!X10</f>
        <v/>
      </c>
      <c r="E105" s="14" t="str">
        <f>'申込書（リレー種目）'!Y10</f>
        <v/>
      </c>
      <c r="F105" s="14" t="str">
        <f>'申込書（リレー種目）'!Z10</f>
        <v/>
      </c>
      <c r="G105" s="14" t="str">
        <f>'申込書（リレー種目）'!AA10</f>
        <v/>
      </c>
      <c r="H105" s="14" t="str">
        <f>'申込書（リレー種目）'!AB10</f>
        <v/>
      </c>
      <c r="I105" s="14" t="str">
        <f>'申込書（リレー種目）'!AC10</f>
        <v/>
      </c>
      <c r="J105" s="14" t="str">
        <f>'申込書（リレー種目）'!AD10</f>
        <v/>
      </c>
      <c r="K105" s="14" t="str">
        <f>IF(ISBLANK('申込書（個人種目）'!AR110),"",'申込書（個人種目）'!AR110)</f>
        <v/>
      </c>
    </row>
    <row r="106" spans="1:11" x14ac:dyDescent="0.15">
      <c r="A106" s="14">
        <v>5</v>
      </c>
      <c r="B106" s="14" t="str">
        <f>'申込書（リレー種目）'!R11</f>
        <v/>
      </c>
      <c r="C106" s="14" t="str">
        <f>'申込書（リレー種目）'!X11</f>
        <v/>
      </c>
      <c r="E106" s="14" t="str">
        <f>'申込書（リレー種目）'!Y11</f>
        <v/>
      </c>
      <c r="F106" s="14" t="str">
        <f>'申込書（リレー種目）'!Z11</f>
        <v/>
      </c>
      <c r="G106" s="14" t="str">
        <f>'申込書（リレー種目）'!AA11</f>
        <v/>
      </c>
      <c r="H106" s="14" t="str">
        <f>'申込書（リレー種目）'!AB11</f>
        <v/>
      </c>
      <c r="I106" s="14" t="str">
        <f>'申込書（リレー種目）'!AC11</f>
        <v/>
      </c>
      <c r="J106" s="14" t="str">
        <f>'申込書（リレー種目）'!AD11</f>
        <v/>
      </c>
      <c r="K106" s="14" t="str">
        <f>IF(ISBLANK('申込書（個人種目）'!AR111),"",'申込書（個人種目）'!AR111)</f>
        <v/>
      </c>
    </row>
    <row r="107" spans="1:11" x14ac:dyDescent="0.15">
      <c r="A107" s="14">
        <v>6</v>
      </c>
      <c r="B107" s="14" t="str">
        <f>'申込書（リレー種目）'!R12</f>
        <v/>
      </c>
      <c r="C107" s="14" t="str">
        <f>'申込書（リレー種目）'!X12</f>
        <v/>
      </c>
      <c r="E107" s="14" t="str">
        <f>'申込書（リレー種目）'!Y12</f>
        <v/>
      </c>
      <c r="F107" s="14" t="str">
        <f>'申込書（リレー種目）'!Z12</f>
        <v/>
      </c>
      <c r="G107" s="14" t="str">
        <f>'申込書（リレー種目）'!AA12</f>
        <v/>
      </c>
      <c r="H107" s="14" t="str">
        <f>'申込書（リレー種目）'!AB12</f>
        <v/>
      </c>
      <c r="I107" s="14" t="str">
        <f>'申込書（リレー種目）'!AC12</f>
        <v/>
      </c>
      <c r="J107" s="14" t="str">
        <f>'申込書（リレー種目）'!AD12</f>
        <v/>
      </c>
      <c r="K107" s="14" t="str">
        <f>IF(ISBLANK('申込書（個人種目）'!AR112),"",'申込書（個人種目）'!AR112)</f>
        <v/>
      </c>
    </row>
    <row r="108" spans="1:11" x14ac:dyDescent="0.15">
      <c r="A108" s="14">
        <v>7</v>
      </c>
      <c r="B108" s="14" t="str">
        <f>'申込書（リレー種目）'!R13</f>
        <v/>
      </c>
      <c r="C108" s="14" t="str">
        <f>'申込書（リレー種目）'!X13</f>
        <v/>
      </c>
      <c r="E108" s="14" t="str">
        <f>'申込書（リレー種目）'!Y13</f>
        <v/>
      </c>
      <c r="F108" s="14" t="str">
        <f>'申込書（リレー種目）'!Z13</f>
        <v/>
      </c>
      <c r="G108" s="14" t="str">
        <f>'申込書（リレー種目）'!AA13</f>
        <v/>
      </c>
      <c r="H108" s="14" t="str">
        <f>'申込書（リレー種目）'!AB13</f>
        <v/>
      </c>
      <c r="I108" s="14" t="str">
        <f>'申込書（リレー種目）'!AC13</f>
        <v/>
      </c>
      <c r="J108" s="14" t="str">
        <f>'申込書（リレー種目）'!AD13</f>
        <v/>
      </c>
      <c r="K108" s="14" t="str">
        <f>IF(ISBLANK('申込書（個人種目）'!AR113),"",'申込書（個人種目）'!AR113)</f>
        <v/>
      </c>
    </row>
    <row r="109" spans="1:11" x14ac:dyDescent="0.15">
      <c r="A109" s="14">
        <v>8</v>
      </c>
      <c r="B109" s="14" t="str">
        <f>'申込書（リレー種目）'!R14</f>
        <v/>
      </c>
      <c r="C109" s="14" t="str">
        <f>'申込書（リレー種目）'!X14</f>
        <v/>
      </c>
      <c r="E109" s="14" t="str">
        <f>'申込書（リレー種目）'!Y14</f>
        <v/>
      </c>
      <c r="F109" s="14" t="str">
        <f>'申込書（リレー種目）'!Z14</f>
        <v/>
      </c>
      <c r="G109" s="14" t="str">
        <f>'申込書（リレー種目）'!AA14</f>
        <v/>
      </c>
      <c r="H109" s="14" t="str">
        <f>'申込書（リレー種目）'!AB14</f>
        <v/>
      </c>
      <c r="I109" s="14" t="str">
        <f>'申込書（リレー種目）'!AC14</f>
        <v/>
      </c>
      <c r="J109" s="14" t="str">
        <f>'申込書（リレー種目）'!AD14</f>
        <v/>
      </c>
      <c r="K109" s="14" t="str">
        <f>IF(ISBLANK('申込書（個人種目）'!AR114),"",'申込書（個人種目）'!AR114)</f>
        <v/>
      </c>
    </row>
    <row r="110" spans="1:11" x14ac:dyDescent="0.15">
      <c r="A110" s="14">
        <v>9</v>
      </c>
      <c r="B110" s="14" t="str">
        <f>'申込書（リレー種目）'!R15</f>
        <v/>
      </c>
      <c r="C110" s="14" t="str">
        <f>'申込書（リレー種目）'!X15</f>
        <v/>
      </c>
      <c r="E110" s="14" t="str">
        <f>'申込書（リレー種目）'!Y15</f>
        <v/>
      </c>
      <c r="F110" s="14" t="str">
        <f>'申込書（リレー種目）'!Z15</f>
        <v/>
      </c>
      <c r="G110" s="14" t="str">
        <f>'申込書（リレー種目）'!AA15</f>
        <v/>
      </c>
      <c r="H110" s="14" t="str">
        <f>'申込書（リレー種目）'!AB15</f>
        <v/>
      </c>
      <c r="I110" s="14" t="str">
        <f>'申込書（リレー種目）'!AC15</f>
        <v/>
      </c>
      <c r="J110" s="14" t="str">
        <f>'申込書（リレー種目）'!AD15</f>
        <v/>
      </c>
      <c r="K110" s="14" t="str">
        <f>IF(ISBLANK('申込書（個人種目）'!AR115),"",'申込書（個人種目）'!AR115)</f>
        <v/>
      </c>
    </row>
    <row r="111" spans="1:11" x14ac:dyDescent="0.15">
      <c r="A111" s="14">
        <v>10</v>
      </c>
      <c r="B111" s="14" t="str">
        <f>'申込書（リレー種目）'!R16</f>
        <v/>
      </c>
      <c r="C111" s="14" t="str">
        <f>'申込書（リレー種目）'!X16</f>
        <v/>
      </c>
      <c r="E111" s="14" t="str">
        <f>'申込書（リレー種目）'!Y16</f>
        <v/>
      </c>
      <c r="F111" s="14" t="str">
        <f>'申込書（リレー種目）'!Z16</f>
        <v/>
      </c>
      <c r="G111" s="14" t="str">
        <f>'申込書（リレー種目）'!AA16</f>
        <v/>
      </c>
      <c r="H111" s="14" t="str">
        <f>'申込書（リレー種目）'!AB16</f>
        <v/>
      </c>
      <c r="I111" s="14" t="str">
        <f>'申込書（リレー種目）'!AC16</f>
        <v/>
      </c>
      <c r="J111" s="14" t="str">
        <f>'申込書（リレー種目）'!AD16</f>
        <v/>
      </c>
      <c r="K111" s="14" t="str">
        <f>IF(ISBLANK('申込書（個人種目）'!AR116),"",'申込書（個人種目）'!AR116)</f>
        <v/>
      </c>
    </row>
    <row r="112" spans="1:11" x14ac:dyDescent="0.15">
      <c r="A112" s="14">
        <v>11</v>
      </c>
      <c r="B112" s="14" t="str">
        <f>'申込書（リレー種目）'!R17</f>
        <v/>
      </c>
      <c r="C112" s="14" t="str">
        <f>'申込書（リレー種目）'!X17</f>
        <v/>
      </c>
      <c r="E112" s="14" t="str">
        <f>'申込書（リレー種目）'!Y17</f>
        <v/>
      </c>
      <c r="F112" s="14" t="str">
        <f>'申込書（リレー種目）'!Z17</f>
        <v/>
      </c>
      <c r="G112" s="14" t="str">
        <f>'申込書（リレー種目）'!AA17</f>
        <v/>
      </c>
      <c r="H112" s="14" t="str">
        <f>'申込書（リレー種目）'!AB17</f>
        <v/>
      </c>
      <c r="I112" s="14" t="str">
        <f>'申込書（リレー種目）'!AC17</f>
        <v/>
      </c>
      <c r="J112" s="14" t="str">
        <f>'申込書（リレー種目）'!AD17</f>
        <v/>
      </c>
      <c r="K112" s="14" t="str">
        <f>IF(ISBLANK('申込書（個人種目）'!AR117),"",'申込書（個人種目）'!AR117)</f>
        <v/>
      </c>
    </row>
    <row r="113" spans="1:11" x14ac:dyDescent="0.15">
      <c r="A113" s="14">
        <v>12</v>
      </c>
      <c r="B113" s="14" t="str">
        <f>'申込書（リレー種目）'!R18</f>
        <v/>
      </c>
      <c r="C113" s="14" t="str">
        <f>'申込書（リレー種目）'!X18</f>
        <v/>
      </c>
      <c r="E113" s="14" t="str">
        <f>'申込書（リレー種目）'!Y18</f>
        <v/>
      </c>
      <c r="F113" s="14" t="str">
        <f>'申込書（リレー種目）'!Z18</f>
        <v/>
      </c>
      <c r="G113" s="14" t="str">
        <f>'申込書（リレー種目）'!AA18</f>
        <v/>
      </c>
      <c r="H113" s="14" t="str">
        <f>'申込書（リレー種目）'!AB18</f>
        <v/>
      </c>
      <c r="I113" s="14" t="str">
        <f>'申込書（リレー種目）'!AC18</f>
        <v/>
      </c>
      <c r="J113" s="14" t="str">
        <f>'申込書（リレー種目）'!AD18</f>
        <v/>
      </c>
      <c r="K113" s="14" t="str">
        <f>IF(ISBLANK('申込書（個人種目）'!AR118),"",'申込書（個人種目）'!AR118)</f>
        <v/>
      </c>
    </row>
    <row r="114" spans="1:11" x14ac:dyDescent="0.15">
      <c r="A114" s="14">
        <v>13</v>
      </c>
      <c r="B114" s="14" t="str">
        <f>'申込書（リレー種目）'!R34</f>
        <v/>
      </c>
      <c r="C114" s="14" t="str">
        <f>'申込書（リレー種目）'!X34</f>
        <v/>
      </c>
      <c r="E114" s="14" t="str">
        <f>'申込書（リレー種目）'!Y34</f>
        <v/>
      </c>
      <c r="F114" s="14" t="str">
        <f>'申込書（リレー種目）'!Z34</f>
        <v/>
      </c>
      <c r="G114" s="14" t="str">
        <f>'申込書（リレー種目）'!AA34</f>
        <v/>
      </c>
      <c r="H114" s="14" t="str">
        <f>'申込書（リレー種目）'!AB34</f>
        <v/>
      </c>
      <c r="I114" s="14" t="str">
        <f>'申込書（リレー種目）'!AC34</f>
        <v/>
      </c>
      <c r="J114" s="14" t="str">
        <f>'申込書（リレー種目）'!AD34</f>
        <v/>
      </c>
      <c r="K114" s="14" t="str">
        <f>IF(ISBLANK('申込書（個人種目）'!AR119),"",'申込書（個人種目）'!AR119)</f>
        <v/>
      </c>
    </row>
    <row r="115" spans="1:11" x14ac:dyDescent="0.15">
      <c r="A115" s="14">
        <v>14</v>
      </c>
      <c r="B115" s="14" t="str">
        <f>'申込書（リレー種目）'!R35</f>
        <v/>
      </c>
      <c r="C115" s="14" t="str">
        <f>'申込書（リレー種目）'!X35</f>
        <v/>
      </c>
      <c r="E115" s="14" t="str">
        <f>'申込書（リレー種目）'!Y35</f>
        <v/>
      </c>
      <c r="F115" s="14" t="str">
        <f>'申込書（リレー種目）'!Z35</f>
        <v/>
      </c>
      <c r="G115" s="14" t="str">
        <f>'申込書（リレー種目）'!AA35</f>
        <v/>
      </c>
      <c r="H115" s="14" t="str">
        <f>'申込書（リレー種目）'!AB35</f>
        <v/>
      </c>
      <c r="I115" s="14" t="str">
        <f>'申込書（リレー種目）'!AC35</f>
        <v/>
      </c>
      <c r="J115" s="14" t="str">
        <f>'申込書（リレー種目）'!AD35</f>
        <v/>
      </c>
      <c r="K115" s="14" t="str">
        <f>IF(ISBLANK('申込書（個人種目）'!AR120),"",'申込書（個人種目）'!AR120)</f>
        <v/>
      </c>
    </row>
    <row r="116" spans="1:11" x14ac:dyDescent="0.15">
      <c r="A116" s="14">
        <v>15</v>
      </c>
      <c r="B116" s="14" t="str">
        <f>'申込書（リレー種目）'!R36</f>
        <v/>
      </c>
      <c r="C116" s="14" t="str">
        <f>'申込書（リレー種目）'!X36</f>
        <v/>
      </c>
      <c r="E116" s="14" t="str">
        <f>'申込書（リレー種目）'!Y36</f>
        <v/>
      </c>
      <c r="F116" s="14" t="str">
        <f>'申込書（リレー種目）'!Z36</f>
        <v/>
      </c>
      <c r="G116" s="14" t="str">
        <f>'申込書（リレー種目）'!AA36</f>
        <v/>
      </c>
      <c r="H116" s="14" t="str">
        <f>'申込書（リレー種目）'!AB36</f>
        <v/>
      </c>
      <c r="I116" s="14" t="str">
        <f>'申込書（リレー種目）'!AC36</f>
        <v/>
      </c>
      <c r="J116" s="14" t="str">
        <f>'申込書（リレー種目）'!AD36</f>
        <v/>
      </c>
      <c r="K116" s="14" t="str">
        <f>IF(ISBLANK('申込書（個人種目）'!AR121),"",'申込書（個人種目）'!AR121)</f>
        <v/>
      </c>
    </row>
    <row r="117" spans="1:11" x14ac:dyDescent="0.15">
      <c r="A117" s="14">
        <v>16</v>
      </c>
      <c r="B117" s="14" t="str">
        <f>'申込書（リレー種目）'!R37</f>
        <v/>
      </c>
      <c r="C117" s="14" t="str">
        <f>'申込書（リレー種目）'!X37</f>
        <v/>
      </c>
      <c r="E117" s="14" t="str">
        <f>'申込書（リレー種目）'!Y37</f>
        <v/>
      </c>
      <c r="F117" s="14" t="str">
        <f>'申込書（リレー種目）'!Z37</f>
        <v/>
      </c>
      <c r="G117" s="14" t="str">
        <f>'申込書（リレー種目）'!AA37</f>
        <v/>
      </c>
      <c r="H117" s="14" t="str">
        <f>'申込書（リレー種目）'!AB37</f>
        <v/>
      </c>
      <c r="I117" s="14" t="str">
        <f>'申込書（リレー種目）'!AC37</f>
        <v/>
      </c>
      <c r="J117" s="14" t="str">
        <f>'申込書（リレー種目）'!AD37</f>
        <v/>
      </c>
      <c r="K117" s="14" t="str">
        <f>IF(ISBLANK('申込書（個人種目）'!AR122),"",'申込書（個人種目）'!AR122)</f>
        <v/>
      </c>
    </row>
    <row r="118" spans="1:11" x14ac:dyDescent="0.15">
      <c r="A118" s="14">
        <v>17</v>
      </c>
      <c r="B118" s="14" t="str">
        <f>'申込書（リレー種目）'!R38</f>
        <v/>
      </c>
      <c r="C118" s="14" t="str">
        <f>'申込書（リレー種目）'!X38</f>
        <v/>
      </c>
      <c r="E118" s="14" t="str">
        <f>'申込書（リレー種目）'!Y38</f>
        <v/>
      </c>
      <c r="F118" s="14" t="str">
        <f>'申込書（リレー種目）'!Z38</f>
        <v/>
      </c>
      <c r="G118" s="14" t="str">
        <f>'申込書（リレー種目）'!AA38</f>
        <v/>
      </c>
      <c r="H118" s="14" t="str">
        <f>'申込書（リレー種目）'!AB38</f>
        <v/>
      </c>
      <c r="I118" s="14" t="str">
        <f>'申込書（リレー種目）'!AC38</f>
        <v/>
      </c>
      <c r="J118" s="14" t="str">
        <f>'申込書（リレー種目）'!AD38</f>
        <v/>
      </c>
      <c r="K118" s="14" t="str">
        <f>IF(ISBLANK('申込書（個人種目）'!AR123),"",'申込書（個人種目）'!AR123)</f>
        <v/>
      </c>
    </row>
    <row r="119" spans="1:11" x14ac:dyDescent="0.15">
      <c r="A119" s="14">
        <v>18</v>
      </c>
      <c r="B119" s="14" t="str">
        <f>'申込書（リレー種目）'!R39</f>
        <v/>
      </c>
      <c r="C119" s="14" t="str">
        <f>'申込書（リレー種目）'!X39</f>
        <v/>
      </c>
      <c r="E119" s="14" t="str">
        <f>'申込書（リレー種目）'!Y39</f>
        <v/>
      </c>
      <c r="F119" s="14" t="str">
        <f>'申込書（リレー種目）'!Z39</f>
        <v/>
      </c>
      <c r="G119" s="14" t="str">
        <f>'申込書（リレー種目）'!AA39</f>
        <v/>
      </c>
      <c r="H119" s="14" t="str">
        <f>'申込書（リレー種目）'!AB39</f>
        <v/>
      </c>
      <c r="I119" s="14" t="str">
        <f>'申込書（リレー種目）'!AC39</f>
        <v/>
      </c>
      <c r="J119" s="14" t="str">
        <f>'申込書（リレー種目）'!AD39</f>
        <v/>
      </c>
      <c r="K119" s="14" t="str">
        <f>IF(ISBLANK('申込書（個人種目）'!AR124),"",'申込書（個人種目）'!AR124)</f>
        <v/>
      </c>
    </row>
    <row r="120" spans="1:11" x14ac:dyDescent="0.15">
      <c r="A120" s="14">
        <v>19</v>
      </c>
      <c r="B120" s="14" t="str">
        <f>'申込書（リレー種目）'!R40</f>
        <v/>
      </c>
      <c r="C120" s="14" t="str">
        <f>'申込書（リレー種目）'!X40</f>
        <v/>
      </c>
      <c r="E120" s="14" t="str">
        <f>'申込書（リレー種目）'!Y40</f>
        <v/>
      </c>
      <c r="F120" s="14" t="str">
        <f>'申込書（リレー種目）'!Z40</f>
        <v/>
      </c>
      <c r="G120" s="14" t="str">
        <f>'申込書（リレー種目）'!AA40</f>
        <v/>
      </c>
      <c r="H120" s="14" t="str">
        <f>'申込書（リレー種目）'!AB40</f>
        <v/>
      </c>
      <c r="I120" s="14" t="str">
        <f>'申込書（リレー種目）'!AC40</f>
        <v/>
      </c>
      <c r="J120" s="14" t="str">
        <f>'申込書（リレー種目）'!AD40</f>
        <v/>
      </c>
      <c r="K120" s="14" t="str">
        <f>IF(ISBLANK('申込書（個人種目）'!AR125),"",'申込書（個人種目）'!AR125)</f>
        <v/>
      </c>
    </row>
    <row r="121" spans="1:11" x14ac:dyDescent="0.15">
      <c r="A121" s="14">
        <v>20</v>
      </c>
      <c r="B121" s="14" t="str">
        <f>'申込書（リレー種目）'!R41</f>
        <v/>
      </c>
      <c r="C121" s="14" t="str">
        <f>'申込書（リレー種目）'!X41</f>
        <v/>
      </c>
      <c r="E121" s="14" t="str">
        <f>'申込書（リレー種目）'!Y41</f>
        <v/>
      </c>
      <c r="F121" s="14" t="str">
        <f>'申込書（リレー種目）'!Z41</f>
        <v/>
      </c>
      <c r="G121" s="14" t="str">
        <f>'申込書（リレー種目）'!AA41</f>
        <v/>
      </c>
      <c r="H121" s="14" t="str">
        <f>'申込書（リレー種目）'!AB41</f>
        <v/>
      </c>
      <c r="I121" s="14" t="str">
        <f>'申込書（リレー種目）'!AC41</f>
        <v/>
      </c>
      <c r="J121" s="14" t="str">
        <f>'申込書（リレー種目）'!AD41</f>
        <v/>
      </c>
      <c r="K121" s="14" t="str">
        <f>IF(ISBLANK('申込書（個人種目）'!AR126),"",'申込書（個人種目）'!AR126)</f>
        <v/>
      </c>
    </row>
    <row r="122" spans="1:11" x14ac:dyDescent="0.15">
      <c r="A122" s="14">
        <v>21</v>
      </c>
      <c r="B122" s="14" t="str">
        <f>'申込書（リレー種目）'!R42</f>
        <v/>
      </c>
      <c r="C122" s="14" t="str">
        <f>'申込書（リレー種目）'!X42</f>
        <v/>
      </c>
      <c r="E122" s="14" t="str">
        <f>'申込書（リレー種目）'!Y42</f>
        <v/>
      </c>
      <c r="F122" s="14" t="str">
        <f>'申込書（リレー種目）'!Z42</f>
        <v/>
      </c>
      <c r="G122" s="14" t="str">
        <f>'申込書（リレー種目）'!AA42</f>
        <v/>
      </c>
      <c r="H122" s="14" t="str">
        <f>'申込書（リレー種目）'!AB42</f>
        <v/>
      </c>
      <c r="I122" s="14" t="str">
        <f>'申込書（リレー種目）'!AC42</f>
        <v/>
      </c>
      <c r="J122" s="14" t="str">
        <f>'申込書（リレー種目）'!AD42</f>
        <v/>
      </c>
      <c r="K122" s="14" t="str">
        <f>IF(ISBLANK('申込書（個人種目）'!AR127),"",'申込書（個人種目）'!AR127)</f>
        <v/>
      </c>
    </row>
    <row r="123" spans="1:11" x14ac:dyDescent="0.15">
      <c r="A123" s="14">
        <v>22</v>
      </c>
      <c r="B123" s="14" t="str">
        <f>'申込書（リレー種目）'!R43</f>
        <v/>
      </c>
      <c r="C123" s="14" t="str">
        <f>'申込書（リレー種目）'!X43</f>
        <v/>
      </c>
      <c r="E123" s="14" t="str">
        <f>'申込書（リレー種目）'!Y43</f>
        <v/>
      </c>
      <c r="F123" s="14" t="str">
        <f>'申込書（リレー種目）'!Z43</f>
        <v/>
      </c>
      <c r="G123" s="14" t="str">
        <f>'申込書（リレー種目）'!AA43</f>
        <v/>
      </c>
      <c r="H123" s="14" t="str">
        <f>'申込書（リレー種目）'!AB43</f>
        <v/>
      </c>
      <c r="I123" s="14" t="str">
        <f>'申込書（リレー種目）'!AC43</f>
        <v/>
      </c>
      <c r="J123" s="14" t="str">
        <f>'申込書（リレー種目）'!AD43</f>
        <v/>
      </c>
      <c r="K123" s="14" t="str">
        <f>IF(ISBLANK('申込書（個人種目）'!AR128),"",'申込書（個人種目）'!AR128)</f>
        <v/>
      </c>
    </row>
    <row r="124" spans="1:11" x14ac:dyDescent="0.15">
      <c r="A124" s="14">
        <v>23</v>
      </c>
      <c r="B124" s="14" t="str">
        <f>'申込書（リレー種目）'!R44</f>
        <v/>
      </c>
      <c r="C124" s="14" t="str">
        <f>'申込書（リレー種目）'!X44</f>
        <v/>
      </c>
      <c r="E124" s="14" t="str">
        <f>'申込書（リレー種目）'!Y44</f>
        <v/>
      </c>
      <c r="F124" s="14" t="str">
        <f>'申込書（リレー種目）'!Z44</f>
        <v/>
      </c>
      <c r="G124" s="14" t="str">
        <f>'申込書（リレー種目）'!AA44</f>
        <v/>
      </c>
      <c r="H124" s="14" t="str">
        <f>'申込書（リレー種目）'!AB44</f>
        <v/>
      </c>
      <c r="I124" s="14" t="str">
        <f>'申込書（リレー種目）'!AC44</f>
        <v/>
      </c>
      <c r="J124" s="14" t="str">
        <f>'申込書（リレー種目）'!AD44</f>
        <v/>
      </c>
      <c r="K124" s="14" t="str">
        <f>IF(ISBLANK('申込書（個人種目）'!AR129),"",'申込書（個人種目）'!AR129)</f>
        <v/>
      </c>
    </row>
    <row r="125" spans="1:11" x14ac:dyDescent="0.15">
      <c r="A125" s="14">
        <v>24</v>
      </c>
      <c r="B125" s="14" t="str">
        <f>'申込書（リレー種目）'!R45</f>
        <v/>
      </c>
      <c r="C125" s="14" t="str">
        <f>'申込書（リレー種目）'!X45</f>
        <v/>
      </c>
      <c r="E125" s="14" t="str">
        <f>'申込書（リレー種目）'!Y45</f>
        <v/>
      </c>
      <c r="F125" s="14" t="str">
        <f>'申込書（リレー種目）'!Z45</f>
        <v/>
      </c>
      <c r="G125" s="14" t="str">
        <f>'申込書（リレー種目）'!AA45</f>
        <v/>
      </c>
      <c r="H125" s="14" t="str">
        <f>'申込書（リレー種目）'!AB45</f>
        <v/>
      </c>
      <c r="I125" s="14" t="str">
        <f>'申込書（リレー種目）'!AC45</f>
        <v/>
      </c>
      <c r="J125" s="14" t="str">
        <f>'申込書（リレー種目）'!AD45</f>
        <v/>
      </c>
      <c r="K125" s="14" t="str">
        <f>IF(ISBLANK('申込書（個人種目）'!AR130),"",'申込書（個人種目）'!AR130)</f>
        <v/>
      </c>
    </row>
    <row r="126" spans="1:11" x14ac:dyDescent="0.15">
      <c r="A126" s="14">
        <v>25</v>
      </c>
      <c r="B126" s="14" t="str">
        <f>'申込書（リレー種目）'!R61</f>
        <v/>
      </c>
      <c r="C126" s="14" t="str">
        <f>'申込書（リレー種目）'!X61</f>
        <v/>
      </c>
      <c r="E126" s="14" t="str">
        <f>'申込書（リレー種目）'!Y61</f>
        <v/>
      </c>
      <c r="F126" s="14" t="str">
        <f>'申込書（リレー種目）'!Z61</f>
        <v/>
      </c>
      <c r="G126" s="14" t="str">
        <f>'申込書（リレー種目）'!AA61</f>
        <v/>
      </c>
      <c r="H126" s="15" t="str">
        <f>'申込書（リレー種目）'!AB61</f>
        <v/>
      </c>
      <c r="I126" s="15" t="str">
        <f>'申込書（リレー種目）'!AC61</f>
        <v/>
      </c>
      <c r="J126" s="15" t="str">
        <f>'申込書（リレー種目）'!AD61</f>
        <v/>
      </c>
      <c r="K126" s="14" t="str">
        <f>IF(ISBLANK('申込書（個人種目）'!AR131),"",'申込書（個人種目）'!AR131)</f>
        <v/>
      </c>
    </row>
    <row r="127" spans="1:11" x14ac:dyDescent="0.15">
      <c r="A127" s="14">
        <v>26</v>
      </c>
      <c r="B127" s="14" t="str">
        <f>'申込書（リレー種目）'!R62</f>
        <v/>
      </c>
      <c r="C127" s="14" t="str">
        <f>'申込書（リレー種目）'!X62</f>
        <v/>
      </c>
      <c r="E127" s="14" t="str">
        <f>'申込書（リレー種目）'!Y62</f>
        <v/>
      </c>
      <c r="F127" s="14" t="str">
        <f>'申込書（リレー種目）'!Z62</f>
        <v/>
      </c>
      <c r="G127" s="14" t="str">
        <f>'申込書（リレー種目）'!AA62</f>
        <v/>
      </c>
      <c r="H127" s="15" t="str">
        <f>'申込書（リレー種目）'!AB62</f>
        <v/>
      </c>
      <c r="I127" s="15" t="str">
        <f>'申込書（リレー種目）'!AC62</f>
        <v/>
      </c>
      <c r="J127" s="15" t="str">
        <f>'申込書（リレー種目）'!AD62</f>
        <v/>
      </c>
    </row>
    <row r="128" spans="1:11" x14ac:dyDescent="0.15">
      <c r="A128" s="14">
        <v>27</v>
      </c>
      <c r="B128" s="14" t="str">
        <f>'申込書（リレー種目）'!R63</f>
        <v/>
      </c>
      <c r="C128" s="14" t="str">
        <f>'申込書（リレー種目）'!X63</f>
        <v/>
      </c>
      <c r="E128" s="14" t="str">
        <f>'申込書（リレー種目）'!Y63</f>
        <v/>
      </c>
      <c r="F128" s="14" t="str">
        <f>'申込書（リレー種目）'!Z63</f>
        <v/>
      </c>
      <c r="G128" s="14" t="str">
        <f>'申込書（リレー種目）'!AA63</f>
        <v/>
      </c>
      <c r="H128" s="15" t="str">
        <f>'申込書（リレー種目）'!AB63</f>
        <v/>
      </c>
      <c r="I128" s="15" t="str">
        <f>'申込書（リレー種目）'!AC63</f>
        <v/>
      </c>
      <c r="J128" s="15" t="str">
        <f>'申込書（リレー種目）'!AD63</f>
        <v/>
      </c>
    </row>
    <row r="129" spans="1:10" x14ac:dyDescent="0.15">
      <c r="A129" s="14">
        <v>28</v>
      </c>
      <c r="B129" s="14" t="str">
        <f>'申込書（リレー種目）'!R64</f>
        <v/>
      </c>
      <c r="C129" s="14" t="str">
        <f>'申込書（リレー種目）'!X64</f>
        <v/>
      </c>
      <c r="E129" s="14" t="str">
        <f>'申込書（リレー種目）'!Y64</f>
        <v/>
      </c>
      <c r="F129" s="14" t="str">
        <f>'申込書（リレー種目）'!Z64</f>
        <v/>
      </c>
      <c r="G129" s="14" t="str">
        <f>'申込書（リレー種目）'!AA64</f>
        <v/>
      </c>
      <c r="H129" s="15" t="str">
        <f>'申込書（リレー種目）'!AB64</f>
        <v/>
      </c>
      <c r="I129" s="15" t="str">
        <f>'申込書（リレー種目）'!AC64</f>
        <v/>
      </c>
      <c r="J129" s="15" t="str">
        <f>'申込書（リレー種目）'!AD64</f>
        <v/>
      </c>
    </row>
    <row r="130" spans="1:10" x14ac:dyDescent="0.15">
      <c r="A130" s="14">
        <v>29</v>
      </c>
      <c r="B130" s="14" t="str">
        <f>'申込書（リレー種目）'!R65</f>
        <v/>
      </c>
      <c r="C130" s="14" t="str">
        <f>'申込書（リレー種目）'!X65</f>
        <v/>
      </c>
      <c r="E130" s="14" t="str">
        <f>'申込書（リレー種目）'!Y65</f>
        <v/>
      </c>
      <c r="F130" s="14" t="str">
        <f>'申込書（リレー種目）'!Z65</f>
        <v/>
      </c>
      <c r="G130" s="14" t="str">
        <f>'申込書（リレー種目）'!AA65</f>
        <v/>
      </c>
      <c r="H130" s="15" t="str">
        <f>'申込書（リレー種目）'!AB65</f>
        <v/>
      </c>
      <c r="I130" s="15" t="str">
        <f>'申込書（リレー種目）'!AC65</f>
        <v/>
      </c>
      <c r="J130" s="15" t="str">
        <f>'申込書（リレー種目）'!AD65</f>
        <v/>
      </c>
    </row>
    <row r="131" spans="1:10" x14ac:dyDescent="0.15">
      <c r="A131" s="14">
        <v>30</v>
      </c>
      <c r="B131" s="14" t="str">
        <f>'申込書（リレー種目）'!R66</f>
        <v/>
      </c>
      <c r="C131" s="14" t="str">
        <f>'申込書（リレー種目）'!X66</f>
        <v/>
      </c>
      <c r="E131" s="14" t="str">
        <f>'申込書（リレー種目）'!Y66</f>
        <v/>
      </c>
      <c r="F131" s="14" t="str">
        <f>'申込書（リレー種目）'!Z66</f>
        <v/>
      </c>
      <c r="G131" s="14" t="str">
        <f>'申込書（リレー種目）'!AA66</f>
        <v/>
      </c>
      <c r="H131" s="15" t="str">
        <f>'申込書（リレー種目）'!AB66</f>
        <v/>
      </c>
      <c r="I131" s="15" t="str">
        <f>'申込書（リレー種目）'!AC66</f>
        <v/>
      </c>
      <c r="J131" s="15" t="str">
        <f>'申込書（リレー種目）'!AD66</f>
        <v/>
      </c>
    </row>
    <row r="132" spans="1:10" x14ac:dyDescent="0.15">
      <c r="A132" s="14">
        <v>31</v>
      </c>
      <c r="B132" s="14" t="str">
        <f>'申込書（リレー種目）'!R67</f>
        <v/>
      </c>
      <c r="C132" s="14" t="str">
        <f>'申込書（リレー種目）'!X67</f>
        <v/>
      </c>
      <c r="E132" s="14" t="str">
        <f>'申込書（リレー種目）'!Y67</f>
        <v/>
      </c>
      <c r="F132" s="14" t="str">
        <f>'申込書（リレー種目）'!Z67</f>
        <v/>
      </c>
      <c r="G132" s="14" t="str">
        <f>'申込書（リレー種目）'!AA67</f>
        <v/>
      </c>
      <c r="H132" s="15" t="str">
        <f>'申込書（リレー種目）'!AB67</f>
        <v/>
      </c>
      <c r="I132" s="15" t="str">
        <f>'申込書（リレー種目）'!AC67</f>
        <v/>
      </c>
      <c r="J132" s="15" t="str">
        <f>'申込書（リレー種目）'!AD67</f>
        <v/>
      </c>
    </row>
    <row r="133" spans="1:10" x14ac:dyDescent="0.15">
      <c r="A133" s="14">
        <v>32</v>
      </c>
      <c r="B133" s="14" t="str">
        <f>'申込書（リレー種目）'!R68</f>
        <v/>
      </c>
      <c r="C133" s="14" t="str">
        <f>'申込書（リレー種目）'!X68</f>
        <v/>
      </c>
      <c r="E133" s="14" t="str">
        <f>'申込書（リレー種目）'!Y68</f>
        <v/>
      </c>
      <c r="F133" s="14" t="str">
        <f>'申込書（リレー種目）'!Z68</f>
        <v/>
      </c>
      <c r="G133" s="14" t="str">
        <f>'申込書（リレー種目）'!AA68</f>
        <v/>
      </c>
      <c r="H133" s="15" t="str">
        <f>'申込書（リレー種目）'!AB68</f>
        <v/>
      </c>
      <c r="I133" s="15" t="str">
        <f>'申込書（リレー種目）'!AC68</f>
        <v/>
      </c>
      <c r="J133" s="15" t="str">
        <f>'申込書（リレー種目）'!AD68</f>
        <v/>
      </c>
    </row>
    <row r="134" spans="1:10" x14ac:dyDescent="0.15">
      <c r="A134" s="14">
        <v>33</v>
      </c>
      <c r="B134" s="14" t="str">
        <f>'申込書（リレー種目）'!R69</f>
        <v/>
      </c>
      <c r="C134" s="14" t="str">
        <f>'申込書（リレー種目）'!X69</f>
        <v/>
      </c>
      <c r="E134" s="14" t="str">
        <f>'申込書（リレー種目）'!Y69</f>
        <v/>
      </c>
      <c r="F134" s="14" t="str">
        <f>'申込書（リレー種目）'!Z69</f>
        <v/>
      </c>
      <c r="G134" s="14" t="str">
        <f>'申込書（リレー種目）'!AA69</f>
        <v/>
      </c>
      <c r="H134" s="15" t="str">
        <f>'申込書（リレー種目）'!AB69</f>
        <v/>
      </c>
      <c r="I134" s="15" t="str">
        <f>'申込書（リレー種目）'!AC69</f>
        <v/>
      </c>
      <c r="J134" s="15" t="str">
        <f>'申込書（リレー種目）'!AD69</f>
        <v/>
      </c>
    </row>
    <row r="135" spans="1:10" x14ac:dyDescent="0.15">
      <c r="A135" s="14">
        <v>34</v>
      </c>
      <c r="B135" s="14" t="str">
        <f>'申込書（リレー種目）'!R70</f>
        <v/>
      </c>
      <c r="C135" s="14" t="str">
        <f>'申込書（リレー種目）'!X70</f>
        <v/>
      </c>
      <c r="E135" s="14" t="str">
        <f>'申込書（リレー種目）'!Y70</f>
        <v/>
      </c>
      <c r="F135" s="14" t="str">
        <f>'申込書（リレー種目）'!Z70</f>
        <v/>
      </c>
      <c r="G135" s="14" t="str">
        <f>'申込書（リレー種目）'!AA70</f>
        <v/>
      </c>
      <c r="H135" s="15" t="str">
        <f>'申込書（リレー種目）'!AB70</f>
        <v/>
      </c>
      <c r="I135" s="15" t="str">
        <f>'申込書（リレー種目）'!AC70</f>
        <v/>
      </c>
      <c r="J135" s="15" t="str">
        <f>'申込書（リレー種目）'!AD70</f>
        <v/>
      </c>
    </row>
    <row r="136" spans="1:10" x14ac:dyDescent="0.15">
      <c r="A136" s="14">
        <v>35</v>
      </c>
      <c r="B136" s="14" t="str">
        <f>'申込書（リレー種目）'!R71</f>
        <v/>
      </c>
      <c r="C136" s="14" t="str">
        <f>'申込書（リレー種目）'!X71</f>
        <v/>
      </c>
      <c r="E136" s="14" t="str">
        <f>'申込書（リレー種目）'!Y71</f>
        <v/>
      </c>
      <c r="F136" s="14" t="str">
        <f>'申込書（リレー種目）'!Z71</f>
        <v/>
      </c>
      <c r="G136" s="14" t="str">
        <f>'申込書（リレー種目）'!AA71</f>
        <v/>
      </c>
      <c r="H136" s="15" t="str">
        <f>'申込書（リレー種目）'!AB71</f>
        <v/>
      </c>
      <c r="I136" s="15" t="str">
        <f>'申込書（リレー種目）'!AC71</f>
        <v/>
      </c>
      <c r="J136" s="15" t="str">
        <f>'申込書（リレー種目）'!AD71</f>
        <v/>
      </c>
    </row>
    <row r="137" spans="1:10" x14ac:dyDescent="0.15">
      <c r="A137" s="14">
        <v>36</v>
      </c>
      <c r="B137" s="14" t="str">
        <f>'申込書（リレー種目）'!R72</f>
        <v/>
      </c>
      <c r="C137" s="14" t="str">
        <f>'申込書（リレー種目）'!X72</f>
        <v/>
      </c>
      <c r="E137" s="14" t="str">
        <f>'申込書（リレー種目）'!Y72</f>
        <v/>
      </c>
      <c r="F137" s="14" t="str">
        <f>'申込書（リレー種目）'!Z72</f>
        <v/>
      </c>
      <c r="G137" s="14" t="str">
        <f>'申込書（リレー種目）'!AA72</f>
        <v/>
      </c>
      <c r="H137" s="15" t="str">
        <f>'申込書（リレー種目）'!AB72</f>
        <v/>
      </c>
      <c r="I137" s="15" t="str">
        <f>'申込書（リレー種目）'!AC72</f>
        <v/>
      </c>
      <c r="J137" s="15" t="str">
        <f>'申込書（リレー種目）'!AD72</f>
        <v/>
      </c>
    </row>
    <row r="138" spans="1:10" x14ac:dyDescent="0.15">
      <c r="A138" s="14">
        <v>37</v>
      </c>
      <c r="B138" s="14" t="str">
        <f>'申込書（リレー種目）'!R88</f>
        <v/>
      </c>
      <c r="C138" s="14" t="str">
        <f>'申込書（リレー種目）'!X88</f>
        <v/>
      </c>
      <c r="E138" s="14" t="str">
        <f>'申込書（リレー種目）'!Y88</f>
        <v/>
      </c>
      <c r="F138" s="14" t="str">
        <f>'申込書（リレー種目）'!Z88</f>
        <v/>
      </c>
      <c r="G138" s="14" t="str">
        <f>'申込書（リレー種目）'!AA88</f>
        <v/>
      </c>
      <c r="H138" s="15" t="str">
        <f>'申込書（リレー種目）'!AB88</f>
        <v/>
      </c>
      <c r="I138" s="15" t="str">
        <f>'申込書（リレー種目）'!AC88</f>
        <v/>
      </c>
      <c r="J138" s="15" t="str">
        <f>'申込書（リレー種目）'!AD88</f>
        <v/>
      </c>
    </row>
    <row r="139" spans="1:10" x14ac:dyDescent="0.15">
      <c r="A139" s="14">
        <v>38</v>
      </c>
      <c r="B139" s="14" t="str">
        <f>'申込書（リレー種目）'!R89</f>
        <v/>
      </c>
      <c r="C139" s="14" t="str">
        <f>'申込書（リレー種目）'!X89</f>
        <v/>
      </c>
      <c r="E139" s="14" t="str">
        <f>'申込書（リレー種目）'!Y89</f>
        <v/>
      </c>
      <c r="F139" s="14" t="str">
        <f>'申込書（リレー種目）'!Z89</f>
        <v/>
      </c>
      <c r="G139" s="14" t="str">
        <f>'申込書（リレー種目）'!AA89</f>
        <v/>
      </c>
      <c r="H139" s="15" t="str">
        <f>'申込書（リレー種目）'!AB89</f>
        <v/>
      </c>
      <c r="I139" s="15" t="str">
        <f>'申込書（リレー種目）'!AC89</f>
        <v/>
      </c>
      <c r="J139" s="15" t="str">
        <f>'申込書（リレー種目）'!AD89</f>
        <v/>
      </c>
    </row>
    <row r="140" spans="1:10" x14ac:dyDescent="0.15">
      <c r="A140" s="14">
        <v>39</v>
      </c>
      <c r="B140" s="14" t="str">
        <f>'申込書（リレー種目）'!R90</f>
        <v/>
      </c>
      <c r="C140" s="14" t="str">
        <f>'申込書（リレー種目）'!X90</f>
        <v/>
      </c>
      <c r="E140" s="14" t="str">
        <f>'申込書（リレー種目）'!Y90</f>
        <v/>
      </c>
      <c r="F140" s="14" t="str">
        <f>'申込書（リレー種目）'!Z90</f>
        <v/>
      </c>
      <c r="G140" s="14" t="str">
        <f>'申込書（リレー種目）'!AA90</f>
        <v/>
      </c>
      <c r="H140" s="15" t="str">
        <f>'申込書（リレー種目）'!AB90</f>
        <v/>
      </c>
      <c r="I140" s="15" t="str">
        <f>'申込書（リレー種目）'!AC90</f>
        <v/>
      </c>
      <c r="J140" s="15" t="str">
        <f>'申込書（リレー種目）'!AD90</f>
        <v/>
      </c>
    </row>
    <row r="141" spans="1:10" x14ac:dyDescent="0.15">
      <c r="A141" s="14">
        <v>40</v>
      </c>
      <c r="B141" s="14" t="str">
        <f>'申込書（リレー種目）'!R91</f>
        <v/>
      </c>
      <c r="C141" s="14" t="str">
        <f>'申込書（リレー種目）'!X91</f>
        <v/>
      </c>
      <c r="E141" s="14" t="str">
        <f>'申込書（リレー種目）'!Y91</f>
        <v/>
      </c>
      <c r="F141" s="14" t="str">
        <f>'申込書（リレー種目）'!Z91</f>
        <v/>
      </c>
      <c r="G141" s="14" t="str">
        <f>'申込書（リレー種目）'!AA91</f>
        <v/>
      </c>
      <c r="H141" s="15" t="str">
        <f>'申込書（リレー種目）'!AB91</f>
        <v/>
      </c>
      <c r="I141" s="15" t="str">
        <f>'申込書（リレー種目）'!AC91</f>
        <v/>
      </c>
      <c r="J141" s="15" t="str">
        <f>'申込書（リレー種目）'!AD91</f>
        <v/>
      </c>
    </row>
    <row r="142" spans="1:10" x14ac:dyDescent="0.15">
      <c r="A142" s="14">
        <v>41</v>
      </c>
      <c r="B142" s="14" t="str">
        <f>'申込書（リレー種目）'!R92</f>
        <v/>
      </c>
      <c r="C142" s="14" t="str">
        <f>'申込書（リレー種目）'!X92</f>
        <v/>
      </c>
      <c r="E142" s="14" t="str">
        <f>'申込書（リレー種目）'!Y92</f>
        <v/>
      </c>
      <c r="F142" s="14" t="str">
        <f>'申込書（リレー種目）'!Z92</f>
        <v/>
      </c>
      <c r="G142" s="14" t="str">
        <f>'申込書（リレー種目）'!AA92</f>
        <v/>
      </c>
      <c r="H142" s="15" t="str">
        <f>'申込書（リレー種目）'!AB92</f>
        <v/>
      </c>
      <c r="I142" s="15" t="str">
        <f>'申込書（リレー種目）'!AC92</f>
        <v/>
      </c>
      <c r="J142" s="15" t="str">
        <f>'申込書（リレー種目）'!AD92</f>
        <v/>
      </c>
    </row>
    <row r="143" spans="1:10" x14ac:dyDescent="0.15">
      <c r="A143" s="14">
        <v>42</v>
      </c>
      <c r="B143" s="14" t="str">
        <f>'申込書（リレー種目）'!R93</f>
        <v/>
      </c>
      <c r="C143" s="14" t="str">
        <f>'申込書（リレー種目）'!X93</f>
        <v/>
      </c>
      <c r="E143" s="14" t="str">
        <f>'申込書（リレー種目）'!Y93</f>
        <v/>
      </c>
      <c r="F143" s="14" t="str">
        <f>'申込書（リレー種目）'!Z93</f>
        <v/>
      </c>
      <c r="G143" s="14" t="str">
        <f>'申込書（リレー種目）'!AA93</f>
        <v/>
      </c>
      <c r="H143" s="15" t="str">
        <f>'申込書（リレー種目）'!AB93</f>
        <v/>
      </c>
      <c r="I143" s="15" t="str">
        <f>'申込書（リレー種目）'!AC93</f>
        <v/>
      </c>
      <c r="J143" s="15" t="str">
        <f>'申込書（リレー種目）'!AD93</f>
        <v/>
      </c>
    </row>
    <row r="144" spans="1:10" x14ac:dyDescent="0.15">
      <c r="A144" s="14">
        <v>43</v>
      </c>
      <c r="B144" s="14" t="str">
        <f>'申込書（リレー種目）'!R94</f>
        <v/>
      </c>
      <c r="C144" s="14" t="str">
        <f>'申込書（リレー種目）'!X94</f>
        <v/>
      </c>
      <c r="E144" s="14" t="str">
        <f>'申込書（リレー種目）'!Y94</f>
        <v/>
      </c>
      <c r="F144" s="14" t="str">
        <f>'申込書（リレー種目）'!Z94</f>
        <v/>
      </c>
      <c r="G144" s="14" t="str">
        <f>'申込書（リレー種目）'!AA94</f>
        <v/>
      </c>
      <c r="H144" s="15" t="str">
        <f>'申込書（リレー種目）'!AB94</f>
        <v/>
      </c>
      <c r="I144" s="15" t="str">
        <f>'申込書（リレー種目）'!AC94</f>
        <v/>
      </c>
      <c r="J144" s="15" t="str">
        <f>'申込書（リレー種目）'!AD94</f>
        <v/>
      </c>
    </row>
    <row r="145" spans="1:10" x14ac:dyDescent="0.15">
      <c r="A145" s="14">
        <v>44</v>
      </c>
      <c r="B145" s="14" t="str">
        <f>'申込書（リレー種目）'!R95</f>
        <v/>
      </c>
      <c r="C145" s="14" t="str">
        <f>'申込書（リレー種目）'!X95</f>
        <v/>
      </c>
      <c r="E145" s="14" t="str">
        <f>'申込書（リレー種目）'!Y95</f>
        <v/>
      </c>
      <c r="F145" s="14" t="str">
        <f>'申込書（リレー種目）'!Z95</f>
        <v/>
      </c>
      <c r="G145" s="14" t="str">
        <f>'申込書（リレー種目）'!AA95</f>
        <v/>
      </c>
      <c r="H145" s="15" t="str">
        <f>'申込書（リレー種目）'!AB95</f>
        <v/>
      </c>
      <c r="I145" s="15" t="str">
        <f>'申込書（リレー種目）'!AC95</f>
        <v/>
      </c>
      <c r="J145" s="15" t="str">
        <f>'申込書（リレー種目）'!AD95</f>
        <v/>
      </c>
    </row>
    <row r="146" spans="1:10" x14ac:dyDescent="0.15">
      <c r="A146" s="14">
        <v>45</v>
      </c>
      <c r="B146" s="14" t="str">
        <f>'申込書（リレー種目）'!R96</f>
        <v/>
      </c>
      <c r="C146" s="14" t="str">
        <f>'申込書（リレー種目）'!X96</f>
        <v/>
      </c>
      <c r="E146" s="14" t="str">
        <f>'申込書（リレー種目）'!Y96</f>
        <v/>
      </c>
      <c r="F146" s="14" t="str">
        <f>'申込書（リレー種目）'!Z96</f>
        <v/>
      </c>
      <c r="G146" s="14" t="str">
        <f>'申込書（リレー種目）'!AA96</f>
        <v/>
      </c>
      <c r="H146" s="15" t="str">
        <f>'申込書（リレー種目）'!AB96</f>
        <v/>
      </c>
      <c r="I146" s="15" t="str">
        <f>'申込書（リレー種目）'!AC96</f>
        <v/>
      </c>
      <c r="J146" s="15" t="str">
        <f>'申込書（リレー種目）'!AD96</f>
        <v/>
      </c>
    </row>
    <row r="147" spans="1:10" x14ac:dyDescent="0.15">
      <c r="A147" s="14">
        <v>46</v>
      </c>
      <c r="B147" s="14" t="str">
        <f>'申込書（リレー種目）'!R97</f>
        <v/>
      </c>
      <c r="C147" s="14" t="str">
        <f>'申込書（リレー種目）'!X97</f>
        <v/>
      </c>
      <c r="E147" s="14" t="str">
        <f>'申込書（リレー種目）'!Y97</f>
        <v/>
      </c>
      <c r="F147" s="14" t="str">
        <f>'申込書（リレー種目）'!Z97</f>
        <v/>
      </c>
      <c r="G147" s="14" t="str">
        <f>'申込書（リレー種目）'!AA97</f>
        <v/>
      </c>
      <c r="H147" s="15" t="str">
        <f>'申込書（リレー種目）'!AB97</f>
        <v/>
      </c>
      <c r="I147" s="15" t="str">
        <f>'申込書（リレー種目）'!AC97</f>
        <v/>
      </c>
      <c r="J147" s="15" t="str">
        <f>'申込書（リレー種目）'!AD97</f>
        <v/>
      </c>
    </row>
    <row r="148" spans="1:10" x14ac:dyDescent="0.15">
      <c r="A148" s="14">
        <v>47</v>
      </c>
      <c r="B148" s="14" t="str">
        <f>'申込書（リレー種目）'!R98</f>
        <v/>
      </c>
      <c r="C148" s="14" t="str">
        <f>'申込書（リレー種目）'!X98</f>
        <v/>
      </c>
      <c r="E148" s="14" t="str">
        <f>'申込書（リレー種目）'!Y98</f>
        <v/>
      </c>
      <c r="F148" s="14" t="str">
        <f>'申込書（リレー種目）'!Z98</f>
        <v/>
      </c>
      <c r="G148" s="14" t="str">
        <f>'申込書（リレー種目）'!AA98</f>
        <v/>
      </c>
      <c r="H148" s="15" t="str">
        <f>'申込書（リレー種目）'!AB98</f>
        <v/>
      </c>
      <c r="I148" s="15" t="str">
        <f>'申込書（リレー種目）'!AC98</f>
        <v/>
      </c>
      <c r="J148" s="15" t="str">
        <f>'申込書（リレー種目）'!AD98</f>
        <v/>
      </c>
    </row>
    <row r="149" spans="1:10" x14ac:dyDescent="0.15">
      <c r="A149" s="14">
        <v>48</v>
      </c>
      <c r="B149" s="14" t="str">
        <f>'申込書（リレー種目）'!R99</f>
        <v/>
      </c>
      <c r="C149" s="14" t="str">
        <f>'申込書（リレー種目）'!X99</f>
        <v/>
      </c>
      <c r="E149" s="14" t="str">
        <f>'申込書（リレー種目）'!Y99</f>
        <v/>
      </c>
      <c r="F149" s="14" t="str">
        <f>'申込書（リレー種目）'!Z99</f>
        <v/>
      </c>
      <c r="G149" s="14" t="str">
        <f>'申込書（リレー種目）'!AA99</f>
        <v/>
      </c>
      <c r="H149" s="15" t="str">
        <f>'申込書（リレー種目）'!AB99</f>
        <v/>
      </c>
      <c r="I149" s="15" t="str">
        <f>'申込書（リレー種目）'!AC99</f>
        <v/>
      </c>
      <c r="J149" s="15" t="str">
        <f>'申込書（リレー種目）'!AD99</f>
        <v/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M9"/>
  <sheetViews>
    <sheetView workbookViewId="0"/>
  </sheetViews>
  <sheetFormatPr defaultRowHeight="13.5" x14ac:dyDescent="0.15"/>
  <cols>
    <col min="1" max="1" width="3.625" style="14" customWidth="1"/>
    <col min="2" max="2" width="26.125" style="14" customWidth="1"/>
    <col min="3" max="3" width="9.5" style="14" bestFit="1" customWidth="1"/>
    <col min="4" max="4" width="11.25" style="14" customWidth="1"/>
    <col min="5" max="5" width="9.875" style="14" customWidth="1"/>
    <col min="6" max="6" width="18.125" style="14" customWidth="1"/>
    <col min="7" max="7" width="7.25" style="14" customWidth="1"/>
    <col min="8" max="13" width="11.125" style="14" customWidth="1"/>
    <col min="14" max="16384" width="9" style="14"/>
  </cols>
  <sheetData>
    <row r="1" spans="1:13" s="34" customFormat="1" x14ac:dyDescent="0.15">
      <c r="A1" s="36"/>
      <c r="B1" s="36" t="s">
        <v>5</v>
      </c>
      <c r="C1" s="59" t="s">
        <v>788</v>
      </c>
      <c r="D1" s="59" t="s">
        <v>768</v>
      </c>
      <c r="E1" s="34" t="s">
        <v>1003</v>
      </c>
      <c r="F1" s="34" t="s">
        <v>26</v>
      </c>
      <c r="G1" s="34" t="s">
        <v>1027</v>
      </c>
      <c r="H1" s="34" t="s">
        <v>1028</v>
      </c>
      <c r="I1" s="34" t="s">
        <v>1029</v>
      </c>
      <c r="J1" s="34" t="s">
        <v>1030</v>
      </c>
      <c r="K1" s="34" t="s">
        <v>1031</v>
      </c>
      <c r="L1" s="34" t="s">
        <v>1032</v>
      </c>
      <c r="M1" s="34" t="s">
        <v>1033</v>
      </c>
    </row>
    <row r="2" spans="1:13" s="34" customFormat="1" x14ac:dyDescent="0.15">
      <c r="A2" s="36">
        <v>1</v>
      </c>
      <c r="B2" s="36" t="str">
        <f>'申込書（リレー種目）'!S7</f>
        <v/>
      </c>
      <c r="C2" s="36" t="str">
        <f>'申込書（リレー種目）'!T7</f>
        <v/>
      </c>
      <c r="D2" s="36" t="str">
        <f>'申込書（リレー種目）'!U7</f>
        <v/>
      </c>
      <c r="E2" s="34" t="e">
        <f>'申込書（リレー種目）'!$AC$4</f>
        <v>#N/A</v>
      </c>
      <c r="F2" s="34" t="str">
        <f>CONCATENATE('申込書（リレー種目）'!$AA$4,'申込書（リレー種目）'!D7)</f>
        <v>0</v>
      </c>
      <c r="G2" s="34" t="str">
        <f>'申込書（リレー種目）'!W7</f>
        <v/>
      </c>
      <c r="H2" s="34" t="str">
        <f>'申込書（リレー種目）'!R7</f>
        <v/>
      </c>
      <c r="I2" s="34" t="str">
        <f>'申込書（リレー種目）'!R8</f>
        <v/>
      </c>
      <c r="J2" s="34" t="str">
        <f>'申込書（リレー種目）'!R9</f>
        <v/>
      </c>
      <c r="K2" s="34" t="str">
        <f>'申込書（リレー種目）'!R10</f>
        <v/>
      </c>
      <c r="L2" s="34" t="str">
        <f>'申込書（リレー種目）'!R11</f>
        <v/>
      </c>
      <c r="M2" s="34" t="str">
        <f>'申込書（リレー種目）'!R12</f>
        <v/>
      </c>
    </row>
    <row r="3" spans="1:13" x14ac:dyDescent="0.15">
      <c r="A3" s="37">
        <v>2</v>
      </c>
      <c r="B3" s="37" t="str">
        <f>'申込書（リレー種目）'!S13</f>
        <v/>
      </c>
      <c r="C3" s="37" t="str">
        <f>'申込書（リレー種目）'!T13</f>
        <v/>
      </c>
      <c r="D3" s="37" t="str">
        <f>'申込書（リレー種目）'!U13</f>
        <v/>
      </c>
      <c r="E3" s="34" t="e">
        <f>'申込書（リレー種目）'!$AC$4</f>
        <v>#N/A</v>
      </c>
      <c r="F3" s="34" t="str">
        <f>CONCATENATE('申込書（リレー種目）'!$AA$4,'申込書（リレー種目）'!D13)</f>
        <v>0</v>
      </c>
      <c r="G3" s="14" t="str">
        <f>'申込書（リレー種目）'!W13</f>
        <v/>
      </c>
      <c r="H3" s="14" t="str">
        <f>'申込書（リレー種目）'!R13</f>
        <v/>
      </c>
      <c r="I3" s="14" t="str">
        <f>'申込書（リレー種目）'!R14</f>
        <v/>
      </c>
      <c r="J3" s="14" t="str">
        <f>'申込書（リレー種目）'!R15</f>
        <v/>
      </c>
      <c r="K3" s="14" t="str">
        <f>'申込書（リレー種目）'!R16</f>
        <v/>
      </c>
      <c r="L3" s="14" t="str">
        <f>'申込書（リレー種目）'!R17</f>
        <v/>
      </c>
      <c r="M3" s="14" t="str">
        <f>'申込書（リレー種目）'!R18</f>
        <v/>
      </c>
    </row>
    <row r="4" spans="1:13" x14ac:dyDescent="0.15">
      <c r="A4" s="37">
        <v>3</v>
      </c>
      <c r="B4" s="37" t="str">
        <f>'申込書（リレー種目）'!S34</f>
        <v/>
      </c>
      <c r="C4" s="37" t="str">
        <f>'申込書（リレー種目）'!T34</f>
        <v/>
      </c>
      <c r="D4" s="37" t="str">
        <f>'申込書（リレー種目）'!U34</f>
        <v/>
      </c>
      <c r="E4" s="34" t="e">
        <f>'申込書（リレー種目）'!$AC$4</f>
        <v>#N/A</v>
      </c>
      <c r="F4" s="34" t="str">
        <f>CONCATENATE('申込書（リレー種目）'!$AA$4,'申込書（リレー種目）'!D34)</f>
        <v>0</v>
      </c>
      <c r="G4" s="14" t="str">
        <f>'申込書（リレー種目）'!W34</f>
        <v/>
      </c>
      <c r="H4" s="14" t="str">
        <f>'申込書（リレー種目）'!R34</f>
        <v/>
      </c>
      <c r="I4" s="14" t="str">
        <f>'申込書（リレー種目）'!R35</f>
        <v/>
      </c>
      <c r="J4" s="14" t="str">
        <f>'申込書（リレー種目）'!R36</f>
        <v/>
      </c>
      <c r="K4" s="14" t="str">
        <f>'申込書（リレー種目）'!R37</f>
        <v/>
      </c>
      <c r="L4" s="14" t="str">
        <f>'申込書（リレー種目）'!R38</f>
        <v/>
      </c>
      <c r="M4" s="14" t="str">
        <f>'申込書（リレー種目）'!R39</f>
        <v/>
      </c>
    </row>
    <row r="5" spans="1:13" x14ac:dyDescent="0.15">
      <c r="A5" s="37">
        <v>4</v>
      </c>
      <c r="B5" s="37" t="str">
        <f>'申込書（リレー種目）'!S40</f>
        <v/>
      </c>
      <c r="C5" s="37" t="str">
        <f>'申込書（リレー種目）'!T40</f>
        <v/>
      </c>
      <c r="D5" s="37" t="str">
        <f>'申込書（リレー種目）'!U40</f>
        <v/>
      </c>
      <c r="E5" s="34" t="e">
        <f>'申込書（リレー種目）'!$AC$4</f>
        <v>#N/A</v>
      </c>
      <c r="F5" s="34" t="str">
        <f>CONCATENATE('申込書（リレー種目）'!$AA$4,'申込書（リレー種目）'!D40)</f>
        <v>0</v>
      </c>
      <c r="G5" s="14" t="str">
        <f>'申込書（リレー種目）'!W40</f>
        <v/>
      </c>
      <c r="H5" s="14" t="str">
        <f>'申込書（リレー種目）'!R40</f>
        <v/>
      </c>
      <c r="I5" s="14" t="str">
        <f>'申込書（リレー種目）'!R41</f>
        <v/>
      </c>
      <c r="J5" s="14" t="str">
        <f>'申込書（リレー種目）'!R42</f>
        <v/>
      </c>
      <c r="K5" s="14" t="str">
        <f>'申込書（リレー種目）'!R43</f>
        <v/>
      </c>
      <c r="L5" s="14" t="str">
        <f>'申込書（リレー種目）'!R44</f>
        <v/>
      </c>
      <c r="M5" s="14" t="str">
        <f>'申込書（リレー種目）'!R45</f>
        <v/>
      </c>
    </row>
    <row r="6" spans="1:13" x14ac:dyDescent="0.15">
      <c r="A6" s="37">
        <v>5</v>
      </c>
      <c r="B6" s="37" t="str">
        <f>'申込書（リレー種目）'!S61</f>
        <v/>
      </c>
      <c r="C6" s="37" t="str">
        <f>'申込書（リレー種目）'!T61</f>
        <v/>
      </c>
      <c r="D6" s="37" t="str">
        <f>'申込書（リレー種目）'!U61</f>
        <v/>
      </c>
      <c r="E6" s="34" t="e">
        <f>'申込書（リレー種目）'!$AC$4</f>
        <v>#N/A</v>
      </c>
      <c r="F6" s="34" t="str">
        <f>CONCATENATE('申込書（リレー種目）'!$AA$4,'申込書（リレー種目）'!D61)</f>
        <v>0</v>
      </c>
      <c r="G6" s="14" t="str">
        <f>'申込書（リレー種目）'!W61</f>
        <v/>
      </c>
      <c r="H6" s="14" t="str">
        <f>'申込書（リレー種目）'!R61</f>
        <v/>
      </c>
      <c r="I6" s="14" t="str">
        <f>'申込書（リレー種目）'!R62</f>
        <v/>
      </c>
      <c r="J6" s="14" t="str">
        <f>'申込書（リレー種目）'!R63</f>
        <v/>
      </c>
      <c r="K6" s="14" t="str">
        <f>'申込書（リレー種目）'!R64</f>
        <v/>
      </c>
      <c r="L6" s="14" t="str">
        <f>'申込書（リレー種目）'!R65</f>
        <v/>
      </c>
      <c r="M6" s="14" t="str">
        <f>'申込書（リレー種目）'!R66</f>
        <v/>
      </c>
    </row>
    <row r="7" spans="1:13" x14ac:dyDescent="0.15">
      <c r="A7" s="37">
        <v>6</v>
      </c>
      <c r="B7" s="37" t="str">
        <f>'申込書（リレー種目）'!S67</f>
        <v/>
      </c>
      <c r="C7" s="37" t="str">
        <f>'申込書（リレー種目）'!T67</f>
        <v/>
      </c>
      <c r="D7" s="37" t="str">
        <f>'申込書（リレー種目）'!U67</f>
        <v/>
      </c>
      <c r="E7" s="34" t="e">
        <f>'申込書（リレー種目）'!$AC$4</f>
        <v>#N/A</v>
      </c>
      <c r="F7" s="34" t="str">
        <f>CONCATENATE('申込書（リレー種目）'!$AA$4,'申込書（リレー種目）'!D67)</f>
        <v>0</v>
      </c>
      <c r="G7" s="14" t="str">
        <f>'申込書（リレー種目）'!W67</f>
        <v/>
      </c>
      <c r="H7" s="14" t="str">
        <f>'申込書（リレー種目）'!R67</f>
        <v/>
      </c>
      <c r="I7" s="14" t="str">
        <f>'申込書（リレー種目）'!R68</f>
        <v/>
      </c>
      <c r="J7" s="14" t="str">
        <f>'申込書（リレー種目）'!R69</f>
        <v/>
      </c>
      <c r="K7" s="14" t="str">
        <f>'申込書（リレー種目）'!R70</f>
        <v/>
      </c>
      <c r="L7" s="14" t="str">
        <f>'申込書（リレー種目）'!R71</f>
        <v/>
      </c>
      <c r="M7" s="14" t="str">
        <f>'申込書（リレー種目）'!R72</f>
        <v/>
      </c>
    </row>
    <row r="8" spans="1:13" x14ac:dyDescent="0.15">
      <c r="A8" s="37">
        <v>7</v>
      </c>
      <c r="B8" s="37" t="str">
        <f>'申込書（リレー種目）'!S88</f>
        <v/>
      </c>
      <c r="C8" s="37" t="str">
        <f>'申込書（リレー種目）'!T88</f>
        <v/>
      </c>
      <c r="D8" s="37" t="str">
        <f>'申込書（リレー種目）'!U88</f>
        <v/>
      </c>
      <c r="E8" s="34" t="e">
        <f>'申込書（リレー種目）'!$AC$4</f>
        <v>#N/A</v>
      </c>
      <c r="F8" s="34" t="str">
        <f>CONCATENATE('申込書（リレー種目）'!$AA$4,'申込書（リレー種目）'!D88)</f>
        <v>0</v>
      </c>
      <c r="G8" s="14" t="str">
        <f>'申込書（リレー種目）'!W88</f>
        <v/>
      </c>
      <c r="H8" s="14" t="str">
        <f>'申込書（リレー種目）'!R88</f>
        <v/>
      </c>
      <c r="I8" s="14" t="str">
        <f>'申込書（リレー種目）'!R89</f>
        <v/>
      </c>
      <c r="J8" s="14" t="str">
        <f>'申込書（リレー種目）'!R90</f>
        <v/>
      </c>
      <c r="K8" s="14" t="str">
        <f>'申込書（リレー種目）'!R91</f>
        <v/>
      </c>
      <c r="L8" s="14" t="str">
        <f>'申込書（リレー種目）'!R92</f>
        <v/>
      </c>
      <c r="M8" s="14" t="str">
        <f>'申込書（リレー種目）'!R93</f>
        <v/>
      </c>
    </row>
    <row r="9" spans="1:13" x14ac:dyDescent="0.15">
      <c r="A9" s="37">
        <v>8</v>
      </c>
      <c r="B9" s="37" t="str">
        <f>'申込書（リレー種目）'!S94</f>
        <v/>
      </c>
      <c r="C9" s="37" t="str">
        <f>'申込書（リレー種目）'!T94</f>
        <v/>
      </c>
      <c r="D9" s="37" t="str">
        <f>'申込書（リレー種目）'!U94</f>
        <v/>
      </c>
      <c r="E9" s="34" t="e">
        <f>'申込書（リレー種目）'!$AC$4</f>
        <v>#N/A</v>
      </c>
      <c r="F9" s="34" t="str">
        <f>CONCATENATE('申込書（リレー種目）'!$AA$4,'申込書（リレー種目）'!D94)</f>
        <v>0</v>
      </c>
      <c r="G9" s="14" t="str">
        <f>'申込書（リレー種目）'!W94</f>
        <v/>
      </c>
      <c r="H9" s="14" t="str">
        <f>'申込書（リレー種目）'!R94</f>
        <v/>
      </c>
      <c r="I9" s="14" t="str">
        <f>'申込書（リレー種目）'!R95</f>
        <v/>
      </c>
      <c r="J9" s="14" t="str">
        <f>'申込書（リレー種目）'!R96</f>
        <v/>
      </c>
      <c r="K9" s="14" t="str">
        <f>'申込書（リレー種目）'!R97</f>
        <v/>
      </c>
      <c r="L9" s="14" t="str">
        <f>'申込書（リレー種目）'!R98</f>
        <v/>
      </c>
      <c r="M9" s="14" t="str">
        <f>'申込書（リレー種目）'!R99</f>
        <v/>
      </c>
    </row>
  </sheetData>
  <phoneticPr fontId="7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F10"/>
  <sheetViews>
    <sheetView workbookViewId="0"/>
  </sheetViews>
  <sheetFormatPr defaultRowHeight="12" x14ac:dyDescent="0.15"/>
  <cols>
    <col min="1" max="1" width="28.875" style="6" bestFit="1" customWidth="1"/>
    <col min="2" max="2" width="9" style="6" bestFit="1" customWidth="1"/>
    <col min="3" max="3" width="14.25" style="7" customWidth="1"/>
    <col min="4" max="5" width="14" style="7" customWidth="1"/>
    <col min="6" max="6" width="16.375" style="6" bestFit="1" customWidth="1"/>
    <col min="7" max="16384" width="9" style="6"/>
  </cols>
  <sheetData>
    <row r="1" spans="1:6" x14ac:dyDescent="0.15">
      <c r="A1" s="6" t="s">
        <v>767</v>
      </c>
      <c r="B1" s="6" t="s">
        <v>788</v>
      </c>
      <c r="C1" s="6" t="s">
        <v>768</v>
      </c>
      <c r="D1" s="7" t="s">
        <v>772</v>
      </c>
      <c r="F1" s="9" t="s">
        <v>770</v>
      </c>
    </row>
    <row r="2" spans="1:6" x14ac:dyDescent="0.15">
      <c r="A2" s="6" t="s">
        <v>1172</v>
      </c>
      <c r="B2" s="6">
        <v>1</v>
      </c>
      <c r="C2" s="7" t="s">
        <v>1174</v>
      </c>
      <c r="D2" s="7" t="s">
        <v>1225</v>
      </c>
      <c r="F2" s="9" t="s">
        <v>771</v>
      </c>
    </row>
    <row r="3" spans="1:6" x14ac:dyDescent="0.15">
      <c r="A3" s="6" t="s">
        <v>1405</v>
      </c>
      <c r="B3" s="6">
        <v>2</v>
      </c>
      <c r="C3" s="7" t="s">
        <v>1407</v>
      </c>
      <c r="D3" s="7" t="s">
        <v>1409</v>
      </c>
      <c r="F3" s="9" t="s">
        <v>773</v>
      </c>
    </row>
    <row r="4" spans="1:6" x14ac:dyDescent="0.15">
      <c r="A4" s="6" t="s">
        <v>1193</v>
      </c>
      <c r="B4" s="6">
        <v>3</v>
      </c>
      <c r="C4" s="7" t="s">
        <v>1191</v>
      </c>
      <c r="D4" s="7" t="s">
        <v>1226</v>
      </c>
      <c r="F4" s="9" t="s">
        <v>774</v>
      </c>
    </row>
    <row r="5" spans="1:6" x14ac:dyDescent="0.15">
      <c r="A5" s="6" t="s">
        <v>1173</v>
      </c>
      <c r="B5" s="6">
        <v>4</v>
      </c>
      <c r="C5" s="7" t="s">
        <v>789</v>
      </c>
      <c r="D5" s="7" t="s">
        <v>1225</v>
      </c>
      <c r="F5" s="9" t="s">
        <v>775</v>
      </c>
    </row>
    <row r="6" spans="1:6" x14ac:dyDescent="0.15">
      <c r="A6" s="6" t="s">
        <v>1406</v>
      </c>
      <c r="B6" s="6">
        <v>5</v>
      </c>
      <c r="C6" s="7" t="s">
        <v>1408</v>
      </c>
      <c r="D6" s="7" t="s">
        <v>1409</v>
      </c>
      <c r="F6" s="9" t="s">
        <v>776</v>
      </c>
    </row>
    <row r="7" spans="1:6" x14ac:dyDescent="0.15">
      <c r="A7" s="6" t="s">
        <v>1194</v>
      </c>
      <c r="B7" s="6">
        <v>6</v>
      </c>
      <c r="C7" s="7" t="s">
        <v>1192</v>
      </c>
      <c r="D7" s="7" t="s">
        <v>1226</v>
      </c>
      <c r="F7" s="9" t="s">
        <v>777</v>
      </c>
    </row>
    <row r="8" spans="1:6" x14ac:dyDescent="0.15">
      <c r="A8" s="6" t="s">
        <v>1376</v>
      </c>
      <c r="B8" s="6">
        <v>7</v>
      </c>
      <c r="C8" s="7" t="s">
        <v>1379</v>
      </c>
      <c r="D8" s="7" t="s">
        <v>1195</v>
      </c>
      <c r="F8" s="9" t="s">
        <v>778</v>
      </c>
    </row>
    <row r="9" spans="1:6" x14ac:dyDescent="0.15">
      <c r="A9" s="6" t="s">
        <v>1377</v>
      </c>
      <c r="B9" s="6">
        <v>8</v>
      </c>
      <c r="C9" s="7" t="s">
        <v>1380</v>
      </c>
      <c r="D9" s="7" t="s">
        <v>1195</v>
      </c>
      <c r="F9" s="9" t="s">
        <v>779</v>
      </c>
    </row>
    <row r="10" spans="1:6" x14ac:dyDescent="0.15">
      <c r="A10" s="6" t="s">
        <v>1382</v>
      </c>
      <c r="B10" s="6">
        <v>9</v>
      </c>
      <c r="C10" s="7" t="s">
        <v>1383</v>
      </c>
      <c r="D10" s="7" t="s">
        <v>1381</v>
      </c>
      <c r="F10" s="9" t="s">
        <v>1378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E99"/>
  <sheetViews>
    <sheetView workbookViewId="0"/>
  </sheetViews>
  <sheetFormatPr defaultRowHeight="12" x14ac:dyDescent="0.15"/>
  <cols>
    <col min="1" max="1" width="6.5" style="7" customWidth="1"/>
    <col min="2" max="2" width="33.875" style="6" bestFit="1" customWidth="1"/>
    <col min="3" max="3" width="28.25" style="6" bestFit="1" customWidth="1"/>
    <col min="4" max="4" width="21.625" style="6" bestFit="1" customWidth="1"/>
    <col min="5" max="5" width="7.5" style="6" bestFit="1" customWidth="1"/>
    <col min="6" max="16384" width="9" style="6"/>
  </cols>
  <sheetData>
    <row r="1" spans="1:5" x14ac:dyDescent="0.15">
      <c r="A1" s="7" t="s">
        <v>763</v>
      </c>
      <c r="B1" s="6" t="s">
        <v>443</v>
      </c>
      <c r="C1" s="6" t="s">
        <v>444</v>
      </c>
      <c r="D1" s="6" t="s">
        <v>445</v>
      </c>
      <c r="E1" s="6" t="s">
        <v>446</v>
      </c>
    </row>
    <row r="2" spans="1:5" x14ac:dyDescent="0.15">
      <c r="A2" s="7" t="s">
        <v>704</v>
      </c>
      <c r="B2" s="6" t="s">
        <v>447</v>
      </c>
      <c r="C2" s="6" t="s">
        <v>448</v>
      </c>
      <c r="D2" s="6" t="s">
        <v>448</v>
      </c>
      <c r="E2" s="6" t="s">
        <v>449</v>
      </c>
    </row>
    <row r="3" spans="1:5" x14ac:dyDescent="0.15">
      <c r="A3" s="8" t="s">
        <v>705</v>
      </c>
      <c r="B3" s="9" t="s">
        <v>450</v>
      </c>
      <c r="C3" s="9" t="s">
        <v>451</v>
      </c>
      <c r="D3" s="9" t="s">
        <v>451</v>
      </c>
      <c r="E3" s="9" t="s">
        <v>449</v>
      </c>
    </row>
    <row r="4" spans="1:5" x14ac:dyDescent="0.15">
      <c r="A4" s="7" t="s">
        <v>706</v>
      </c>
      <c r="B4" s="6" t="s">
        <v>452</v>
      </c>
      <c r="C4" s="6" t="s">
        <v>453</v>
      </c>
      <c r="D4" s="6" t="s">
        <v>453</v>
      </c>
      <c r="E4" s="6" t="s">
        <v>449</v>
      </c>
    </row>
    <row r="5" spans="1:5" x14ac:dyDescent="0.15">
      <c r="A5" s="7" t="s">
        <v>707</v>
      </c>
      <c r="B5" s="6" t="s">
        <v>454</v>
      </c>
      <c r="C5" s="6" t="s">
        <v>455</v>
      </c>
      <c r="D5" s="6" t="s">
        <v>455</v>
      </c>
      <c r="E5" s="6" t="s">
        <v>449</v>
      </c>
    </row>
    <row r="6" spans="1:5" x14ac:dyDescent="0.15">
      <c r="A6" s="7" t="s">
        <v>708</v>
      </c>
      <c r="B6" s="6" t="s">
        <v>456</v>
      </c>
      <c r="C6" s="6" t="s">
        <v>457</v>
      </c>
      <c r="D6" s="6" t="s">
        <v>457</v>
      </c>
      <c r="E6" s="6" t="s">
        <v>449</v>
      </c>
    </row>
    <row r="7" spans="1:5" x14ac:dyDescent="0.15">
      <c r="A7" s="7" t="s">
        <v>709</v>
      </c>
      <c r="B7" s="6" t="s">
        <v>458</v>
      </c>
      <c r="C7" s="6" t="s">
        <v>459</v>
      </c>
      <c r="D7" s="6" t="s">
        <v>459</v>
      </c>
      <c r="E7" s="6" t="s">
        <v>449</v>
      </c>
    </row>
    <row r="8" spans="1:5" x14ac:dyDescent="0.15">
      <c r="A8" s="7" t="s">
        <v>710</v>
      </c>
      <c r="B8" s="6" t="s">
        <v>460</v>
      </c>
      <c r="C8" s="6" t="s">
        <v>461</v>
      </c>
      <c r="D8" s="6" t="s">
        <v>461</v>
      </c>
      <c r="E8" s="6" t="s">
        <v>449</v>
      </c>
    </row>
    <row r="9" spans="1:5" x14ac:dyDescent="0.15">
      <c r="A9" s="7" t="s">
        <v>711</v>
      </c>
      <c r="B9" s="6" t="s">
        <v>462</v>
      </c>
      <c r="C9" s="6" t="s">
        <v>463</v>
      </c>
      <c r="D9" s="6" t="s">
        <v>463</v>
      </c>
      <c r="E9" s="6" t="s">
        <v>449</v>
      </c>
    </row>
    <row r="10" spans="1:5" x14ac:dyDescent="0.15">
      <c r="A10" s="7" t="s">
        <v>712</v>
      </c>
      <c r="B10" s="6" t="s">
        <v>464</v>
      </c>
      <c r="C10" s="6" t="s">
        <v>465</v>
      </c>
      <c r="D10" s="6" t="s">
        <v>465</v>
      </c>
      <c r="E10" s="6" t="s">
        <v>449</v>
      </c>
    </row>
    <row r="11" spans="1:5" x14ac:dyDescent="0.15">
      <c r="A11" s="7" t="s">
        <v>713</v>
      </c>
      <c r="B11" s="6" t="s">
        <v>466</v>
      </c>
      <c r="C11" s="6" t="s">
        <v>467</v>
      </c>
      <c r="D11" s="6" t="s">
        <v>467</v>
      </c>
      <c r="E11" s="6" t="s">
        <v>449</v>
      </c>
    </row>
    <row r="12" spans="1:5" x14ac:dyDescent="0.15">
      <c r="A12" s="7" t="s">
        <v>714</v>
      </c>
      <c r="B12" s="6" t="s">
        <v>468</v>
      </c>
      <c r="C12" s="6" t="s">
        <v>469</v>
      </c>
      <c r="D12" s="6" t="s">
        <v>469</v>
      </c>
      <c r="E12" s="6" t="s">
        <v>449</v>
      </c>
    </row>
    <row r="13" spans="1:5" x14ac:dyDescent="0.15">
      <c r="A13" s="7" t="s">
        <v>715</v>
      </c>
      <c r="B13" s="6" t="s">
        <v>470</v>
      </c>
      <c r="C13" s="6" t="s">
        <v>471</v>
      </c>
      <c r="D13" s="6" t="s">
        <v>471</v>
      </c>
      <c r="E13" s="6" t="s">
        <v>449</v>
      </c>
    </row>
    <row r="14" spans="1:5" x14ac:dyDescent="0.15">
      <c r="A14" s="7" t="s">
        <v>716</v>
      </c>
      <c r="B14" s="6" t="s">
        <v>472</v>
      </c>
      <c r="C14" s="6" t="s">
        <v>473</v>
      </c>
      <c r="D14" s="6" t="s">
        <v>474</v>
      </c>
      <c r="E14" s="6" t="s">
        <v>449</v>
      </c>
    </row>
    <row r="15" spans="1:5" x14ac:dyDescent="0.15">
      <c r="A15" s="7" t="s">
        <v>717</v>
      </c>
      <c r="B15" s="6" t="s">
        <v>475</v>
      </c>
      <c r="C15" s="6" t="s">
        <v>476</v>
      </c>
      <c r="D15" s="6" t="s">
        <v>477</v>
      </c>
      <c r="E15" s="6" t="s">
        <v>449</v>
      </c>
    </row>
    <row r="16" spans="1:5" x14ac:dyDescent="0.15">
      <c r="A16" s="7" t="s">
        <v>718</v>
      </c>
      <c r="B16" s="6" t="s">
        <v>478</v>
      </c>
      <c r="C16" s="6" t="s">
        <v>479</v>
      </c>
      <c r="D16" s="6" t="s">
        <v>480</v>
      </c>
      <c r="E16" s="6" t="s">
        <v>449</v>
      </c>
    </row>
    <row r="17" spans="1:5" x14ac:dyDescent="0.15">
      <c r="A17" s="7" t="s">
        <v>719</v>
      </c>
      <c r="B17" s="6" t="s">
        <v>481</v>
      </c>
      <c r="C17" s="6" t="s">
        <v>482</v>
      </c>
      <c r="D17" s="6" t="s">
        <v>483</v>
      </c>
      <c r="E17" s="6" t="s">
        <v>449</v>
      </c>
    </row>
    <row r="18" spans="1:5" x14ac:dyDescent="0.15">
      <c r="A18" s="7" t="s">
        <v>720</v>
      </c>
      <c r="B18" s="6" t="s">
        <v>484</v>
      </c>
      <c r="C18" s="6" t="s">
        <v>485</v>
      </c>
      <c r="D18" s="6" t="s">
        <v>486</v>
      </c>
      <c r="E18" s="6" t="s">
        <v>449</v>
      </c>
    </row>
    <row r="19" spans="1:5" x14ac:dyDescent="0.15">
      <c r="A19" s="7" t="s">
        <v>721</v>
      </c>
      <c r="B19" s="6" t="s">
        <v>487</v>
      </c>
      <c r="C19" s="6" t="s">
        <v>488</v>
      </c>
      <c r="D19" s="6" t="s">
        <v>489</v>
      </c>
      <c r="E19" s="6" t="s">
        <v>449</v>
      </c>
    </row>
    <row r="20" spans="1:5" x14ac:dyDescent="0.15">
      <c r="A20" s="7" t="s">
        <v>722</v>
      </c>
      <c r="B20" s="6" t="s">
        <v>490</v>
      </c>
      <c r="C20" s="6" t="s">
        <v>491</v>
      </c>
      <c r="D20" s="6" t="s">
        <v>492</v>
      </c>
      <c r="E20" s="6" t="s">
        <v>449</v>
      </c>
    </row>
    <row r="21" spans="1:5" x14ac:dyDescent="0.15">
      <c r="A21" s="7" t="s">
        <v>723</v>
      </c>
      <c r="B21" s="6" t="s">
        <v>493</v>
      </c>
      <c r="C21" s="6" t="s">
        <v>494</v>
      </c>
      <c r="D21" s="6" t="s">
        <v>495</v>
      </c>
      <c r="E21" s="6" t="s">
        <v>449</v>
      </c>
    </row>
    <row r="22" spans="1:5" x14ac:dyDescent="0.15">
      <c r="A22" s="7" t="s">
        <v>724</v>
      </c>
      <c r="B22" s="6" t="s">
        <v>496</v>
      </c>
      <c r="C22" s="6" t="s">
        <v>497</v>
      </c>
      <c r="D22" s="6" t="s">
        <v>474</v>
      </c>
      <c r="E22" s="6" t="s">
        <v>449</v>
      </c>
    </row>
    <row r="23" spans="1:5" x14ac:dyDescent="0.15">
      <c r="A23" s="7" t="s">
        <v>725</v>
      </c>
      <c r="B23" s="6" t="s">
        <v>498</v>
      </c>
      <c r="C23" s="6" t="s">
        <v>499</v>
      </c>
      <c r="D23" s="6" t="s">
        <v>495</v>
      </c>
      <c r="E23" s="6" t="s">
        <v>449</v>
      </c>
    </row>
    <row r="24" spans="1:5" x14ac:dyDescent="0.15">
      <c r="A24" s="7" t="s">
        <v>726</v>
      </c>
      <c r="B24" s="6" t="s">
        <v>764</v>
      </c>
      <c r="C24" s="6" t="s">
        <v>765</v>
      </c>
      <c r="D24" s="6" t="s">
        <v>766</v>
      </c>
      <c r="E24" s="6" t="s">
        <v>449</v>
      </c>
    </row>
    <row r="25" spans="1:5" x14ac:dyDescent="0.15">
      <c r="A25" s="7" t="s">
        <v>727</v>
      </c>
      <c r="B25" s="6" t="s">
        <v>500</v>
      </c>
      <c r="C25" s="6" t="s">
        <v>501</v>
      </c>
      <c r="D25" s="6" t="s">
        <v>486</v>
      </c>
      <c r="E25" s="6" t="s">
        <v>449</v>
      </c>
    </row>
    <row r="26" spans="1:5" x14ac:dyDescent="0.15">
      <c r="A26" s="7" t="s">
        <v>728</v>
      </c>
      <c r="B26" s="6" t="s">
        <v>502</v>
      </c>
      <c r="C26" s="6" t="s">
        <v>503</v>
      </c>
      <c r="D26" s="6" t="s">
        <v>489</v>
      </c>
      <c r="E26" s="6" t="s">
        <v>449</v>
      </c>
    </row>
    <row r="27" spans="1:5" x14ac:dyDescent="0.15">
      <c r="A27" s="7" t="s">
        <v>729</v>
      </c>
      <c r="B27" s="6" t="s">
        <v>504</v>
      </c>
      <c r="C27" s="6" t="s">
        <v>505</v>
      </c>
      <c r="D27" s="6" t="s">
        <v>506</v>
      </c>
      <c r="E27" s="6" t="s">
        <v>449</v>
      </c>
    </row>
    <row r="28" spans="1:5" x14ac:dyDescent="0.15">
      <c r="A28" s="7" t="s">
        <v>730</v>
      </c>
      <c r="B28" s="6" t="s">
        <v>507</v>
      </c>
      <c r="C28" s="6" t="s">
        <v>508</v>
      </c>
      <c r="D28" s="6" t="s">
        <v>509</v>
      </c>
      <c r="E28" s="6" t="s">
        <v>449</v>
      </c>
    </row>
    <row r="29" spans="1:5" x14ac:dyDescent="0.15">
      <c r="A29" s="7" t="s">
        <v>731</v>
      </c>
      <c r="B29" s="6" t="s">
        <v>510</v>
      </c>
      <c r="C29" s="6" t="s">
        <v>511</v>
      </c>
      <c r="D29" s="6" t="s">
        <v>512</v>
      </c>
      <c r="E29" s="6" t="s">
        <v>449</v>
      </c>
    </row>
    <row r="30" spans="1:5" x14ac:dyDescent="0.15">
      <c r="A30" s="7" t="s">
        <v>732</v>
      </c>
      <c r="B30" s="6" t="s">
        <v>510</v>
      </c>
      <c r="C30" s="6" t="s">
        <v>513</v>
      </c>
      <c r="D30" s="6" t="s">
        <v>512</v>
      </c>
      <c r="E30" s="6" t="s">
        <v>449</v>
      </c>
    </row>
    <row r="31" spans="1:5" x14ac:dyDescent="0.15">
      <c r="A31" s="7" t="s">
        <v>733</v>
      </c>
      <c r="B31" s="6" t="s">
        <v>514</v>
      </c>
      <c r="C31" s="6" t="s">
        <v>515</v>
      </c>
      <c r="D31" s="6" t="s">
        <v>516</v>
      </c>
      <c r="E31" s="6" t="s">
        <v>449</v>
      </c>
    </row>
    <row r="32" spans="1:5" x14ac:dyDescent="0.15">
      <c r="A32" s="7" t="s">
        <v>734</v>
      </c>
      <c r="B32" s="6" t="s">
        <v>517</v>
      </c>
      <c r="C32" s="6" t="s">
        <v>518</v>
      </c>
      <c r="D32" s="6" t="s">
        <v>519</v>
      </c>
      <c r="E32" s="6" t="s">
        <v>449</v>
      </c>
    </row>
    <row r="33" spans="1:5" x14ac:dyDescent="0.15">
      <c r="A33" s="7" t="s">
        <v>735</v>
      </c>
      <c r="B33" s="6" t="s">
        <v>520</v>
      </c>
      <c r="C33" s="6" t="s">
        <v>521</v>
      </c>
      <c r="D33" s="6" t="s">
        <v>522</v>
      </c>
      <c r="E33" s="6" t="s">
        <v>449</v>
      </c>
    </row>
    <row r="34" spans="1:5" x14ac:dyDescent="0.15">
      <c r="A34" s="7" t="s">
        <v>736</v>
      </c>
      <c r="B34" s="6" t="s">
        <v>523</v>
      </c>
      <c r="C34" s="6" t="s">
        <v>524</v>
      </c>
      <c r="D34" s="6" t="s">
        <v>525</v>
      </c>
      <c r="E34" s="6" t="s">
        <v>449</v>
      </c>
    </row>
    <row r="35" spans="1:5" x14ac:dyDescent="0.15">
      <c r="A35" s="7" t="s">
        <v>737</v>
      </c>
      <c r="B35" s="6" t="s">
        <v>526</v>
      </c>
      <c r="C35" s="6" t="s">
        <v>527</v>
      </c>
      <c r="D35" s="6" t="s">
        <v>528</v>
      </c>
      <c r="E35" s="6" t="s">
        <v>449</v>
      </c>
    </row>
    <row r="36" spans="1:5" x14ac:dyDescent="0.15">
      <c r="A36" s="7" t="s">
        <v>738</v>
      </c>
      <c r="B36" s="6" t="s">
        <v>529</v>
      </c>
      <c r="C36" s="6" t="s">
        <v>530</v>
      </c>
      <c r="D36" s="6" t="s">
        <v>531</v>
      </c>
      <c r="E36" s="6" t="s">
        <v>449</v>
      </c>
    </row>
    <row r="37" spans="1:5" x14ac:dyDescent="0.15">
      <c r="A37" s="7" t="s">
        <v>739</v>
      </c>
      <c r="B37" s="6" t="s">
        <v>532</v>
      </c>
      <c r="C37" s="6" t="s">
        <v>533</v>
      </c>
      <c r="D37" s="6" t="s">
        <v>534</v>
      </c>
      <c r="E37" s="6" t="s">
        <v>449</v>
      </c>
    </row>
    <row r="38" spans="1:5" x14ac:dyDescent="0.15">
      <c r="A38" s="7" t="s">
        <v>740</v>
      </c>
      <c r="B38" s="6" t="s">
        <v>535</v>
      </c>
      <c r="C38" s="6" t="s">
        <v>536</v>
      </c>
      <c r="D38" s="6" t="s">
        <v>536</v>
      </c>
      <c r="E38" s="6" t="s">
        <v>537</v>
      </c>
    </row>
    <row r="39" spans="1:5" x14ac:dyDescent="0.15">
      <c r="A39" s="7" t="s">
        <v>741</v>
      </c>
      <c r="B39" s="6" t="s">
        <v>538</v>
      </c>
      <c r="C39" s="6" t="s">
        <v>539</v>
      </c>
      <c r="D39" s="6" t="s">
        <v>539</v>
      </c>
      <c r="E39" s="6" t="s">
        <v>537</v>
      </c>
    </row>
    <row r="40" spans="1:5" x14ac:dyDescent="0.15">
      <c r="A40" s="7" t="s">
        <v>742</v>
      </c>
      <c r="B40" s="6" t="s">
        <v>540</v>
      </c>
      <c r="C40" s="6" t="s">
        <v>541</v>
      </c>
      <c r="D40" s="6" t="s">
        <v>541</v>
      </c>
      <c r="E40" s="6" t="s">
        <v>537</v>
      </c>
    </row>
    <row r="41" spans="1:5" x14ac:dyDescent="0.15">
      <c r="A41" s="7" t="s">
        <v>743</v>
      </c>
      <c r="B41" s="6" t="s">
        <v>542</v>
      </c>
      <c r="C41" s="6" t="s">
        <v>543</v>
      </c>
      <c r="D41" s="6" t="s">
        <v>543</v>
      </c>
      <c r="E41" s="6" t="s">
        <v>537</v>
      </c>
    </row>
    <row r="42" spans="1:5" x14ac:dyDescent="0.15">
      <c r="A42" s="7" t="s">
        <v>744</v>
      </c>
      <c r="B42" s="6" t="s">
        <v>544</v>
      </c>
      <c r="C42" s="6" t="s">
        <v>545</v>
      </c>
      <c r="D42" s="6" t="s">
        <v>546</v>
      </c>
      <c r="E42" s="6" t="s">
        <v>537</v>
      </c>
    </row>
    <row r="43" spans="1:5" x14ac:dyDescent="0.15">
      <c r="A43" s="7" t="s">
        <v>745</v>
      </c>
      <c r="B43" s="6" t="s">
        <v>547</v>
      </c>
      <c r="C43" s="6" t="s">
        <v>548</v>
      </c>
      <c r="D43" s="6" t="s">
        <v>549</v>
      </c>
      <c r="E43" s="6" t="s">
        <v>537</v>
      </c>
    </row>
    <row r="44" spans="1:5" x14ac:dyDescent="0.15">
      <c r="A44" s="7" t="s">
        <v>746</v>
      </c>
      <c r="B44" s="6" t="s">
        <v>550</v>
      </c>
      <c r="C44" s="6" t="s">
        <v>551</v>
      </c>
      <c r="D44" s="6" t="s">
        <v>552</v>
      </c>
      <c r="E44" s="6" t="s">
        <v>537</v>
      </c>
    </row>
    <row r="45" spans="1:5" x14ac:dyDescent="0.15">
      <c r="A45" s="7" t="s">
        <v>747</v>
      </c>
      <c r="B45" s="6" t="s">
        <v>553</v>
      </c>
      <c r="C45" s="6" t="s">
        <v>554</v>
      </c>
      <c r="D45" s="6" t="s">
        <v>555</v>
      </c>
      <c r="E45" s="6" t="s">
        <v>537</v>
      </c>
    </row>
    <row r="46" spans="1:5" x14ac:dyDescent="0.15">
      <c r="A46" s="7" t="s">
        <v>748</v>
      </c>
      <c r="B46" s="6" t="s">
        <v>556</v>
      </c>
      <c r="C46" s="6" t="s">
        <v>557</v>
      </c>
      <c r="D46" s="6" t="s">
        <v>558</v>
      </c>
      <c r="E46" s="6" t="s">
        <v>537</v>
      </c>
    </row>
    <row r="47" spans="1:5" x14ac:dyDescent="0.15">
      <c r="A47" s="7" t="s">
        <v>749</v>
      </c>
      <c r="B47" s="6" t="s">
        <v>559</v>
      </c>
      <c r="C47" s="6" t="s">
        <v>560</v>
      </c>
      <c r="D47" s="6" t="s">
        <v>561</v>
      </c>
      <c r="E47" s="6" t="s">
        <v>537</v>
      </c>
    </row>
    <row r="48" spans="1:5" x14ac:dyDescent="0.15">
      <c r="A48" s="7" t="s">
        <v>750</v>
      </c>
      <c r="B48" s="6" t="s">
        <v>562</v>
      </c>
      <c r="C48" s="6" t="s">
        <v>563</v>
      </c>
      <c r="D48" s="6" t="s">
        <v>564</v>
      </c>
      <c r="E48" s="6" t="s">
        <v>537</v>
      </c>
    </row>
    <row r="49" spans="1:5" x14ac:dyDescent="0.15">
      <c r="A49" s="7" t="s">
        <v>751</v>
      </c>
      <c r="B49" s="6" t="s">
        <v>565</v>
      </c>
      <c r="C49" s="6" t="s">
        <v>566</v>
      </c>
      <c r="D49" s="6" t="s">
        <v>567</v>
      </c>
      <c r="E49" s="6" t="s">
        <v>537</v>
      </c>
    </row>
    <row r="50" spans="1:5" x14ac:dyDescent="0.15">
      <c r="A50" s="7" t="s">
        <v>752</v>
      </c>
      <c r="B50" s="6" t="s">
        <v>568</v>
      </c>
      <c r="C50" s="6" t="s">
        <v>569</v>
      </c>
      <c r="D50" s="6" t="s">
        <v>570</v>
      </c>
      <c r="E50" s="6" t="s">
        <v>537</v>
      </c>
    </row>
    <row r="51" spans="1:5" x14ac:dyDescent="0.15">
      <c r="A51" s="7" t="s">
        <v>753</v>
      </c>
      <c r="B51" s="6" t="s">
        <v>571</v>
      </c>
      <c r="C51" s="6" t="s">
        <v>572</v>
      </c>
      <c r="D51" s="6" t="s">
        <v>573</v>
      </c>
      <c r="E51" s="6" t="s">
        <v>537</v>
      </c>
    </row>
    <row r="52" spans="1:5" x14ac:dyDescent="0.15">
      <c r="A52" s="7" t="s">
        <v>754</v>
      </c>
      <c r="B52" s="6" t="s">
        <v>574</v>
      </c>
      <c r="C52" s="6" t="s">
        <v>575</v>
      </c>
      <c r="D52" s="6" t="s">
        <v>576</v>
      </c>
      <c r="E52" s="6" t="s">
        <v>537</v>
      </c>
    </row>
    <row r="53" spans="1:5" x14ac:dyDescent="0.15">
      <c r="A53" s="7" t="s">
        <v>755</v>
      </c>
      <c r="B53" s="6" t="s">
        <v>577</v>
      </c>
      <c r="C53" s="6" t="s">
        <v>578</v>
      </c>
      <c r="D53" s="6" t="s">
        <v>579</v>
      </c>
      <c r="E53" s="6" t="s">
        <v>537</v>
      </c>
    </row>
    <row r="54" spans="1:5" x14ac:dyDescent="0.15">
      <c r="A54" s="7" t="s">
        <v>756</v>
      </c>
      <c r="B54" s="6" t="s">
        <v>580</v>
      </c>
      <c r="C54" s="6" t="s">
        <v>581</v>
      </c>
      <c r="D54" s="6" t="s">
        <v>582</v>
      </c>
      <c r="E54" s="6" t="s">
        <v>537</v>
      </c>
    </row>
    <row r="55" spans="1:5" x14ac:dyDescent="0.15">
      <c r="A55" s="7" t="s">
        <v>757</v>
      </c>
      <c r="B55" s="6" t="s">
        <v>583</v>
      </c>
      <c r="C55" s="6" t="s">
        <v>584</v>
      </c>
      <c r="D55" s="6" t="s">
        <v>585</v>
      </c>
      <c r="E55" s="6" t="s">
        <v>537</v>
      </c>
    </row>
    <row r="56" spans="1:5" x14ac:dyDescent="0.15">
      <c r="A56" s="7" t="s">
        <v>758</v>
      </c>
      <c r="B56" s="6" t="s">
        <v>586</v>
      </c>
      <c r="C56" s="6" t="s">
        <v>587</v>
      </c>
      <c r="D56" s="6" t="s">
        <v>588</v>
      </c>
      <c r="E56" s="6" t="s">
        <v>537</v>
      </c>
    </row>
    <row r="57" spans="1:5" x14ac:dyDescent="0.15">
      <c r="A57" s="7" t="s">
        <v>759</v>
      </c>
      <c r="B57" s="6" t="s">
        <v>589</v>
      </c>
      <c r="C57" s="6" t="s">
        <v>590</v>
      </c>
      <c r="D57" s="6" t="s">
        <v>591</v>
      </c>
      <c r="E57" s="6" t="s">
        <v>537</v>
      </c>
    </row>
    <row r="58" spans="1:5" x14ac:dyDescent="0.15">
      <c r="A58" s="7" t="s">
        <v>760</v>
      </c>
      <c r="B58" s="6" t="s">
        <v>592</v>
      </c>
      <c r="C58" s="6" t="s">
        <v>593</v>
      </c>
      <c r="D58" s="6" t="s">
        <v>594</v>
      </c>
      <c r="E58" s="6" t="s">
        <v>537</v>
      </c>
    </row>
    <row r="59" spans="1:5" x14ac:dyDescent="0.15">
      <c r="A59" s="7" t="s">
        <v>761</v>
      </c>
      <c r="B59" s="6" t="s">
        <v>595</v>
      </c>
      <c r="C59" s="6" t="s">
        <v>596</v>
      </c>
      <c r="D59" s="6" t="s">
        <v>597</v>
      </c>
      <c r="E59" s="6" t="s">
        <v>537</v>
      </c>
    </row>
    <row r="60" spans="1:5" x14ac:dyDescent="0.15">
      <c r="A60" s="7" t="s">
        <v>762</v>
      </c>
      <c r="B60" s="6" t="s">
        <v>598</v>
      </c>
      <c r="C60" s="6" t="s">
        <v>599</v>
      </c>
      <c r="D60" s="6" t="s">
        <v>598</v>
      </c>
      <c r="E60" s="6" t="s">
        <v>537</v>
      </c>
    </row>
    <row r="61" spans="1:5" x14ac:dyDescent="0.15">
      <c r="A61" s="7">
        <v>101</v>
      </c>
      <c r="B61" s="6" t="s">
        <v>600</v>
      </c>
      <c r="C61" s="6" t="s">
        <v>601</v>
      </c>
      <c r="D61" s="6" t="s">
        <v>602</v>
      </c>
      <c r="E61" s="6" t="s">
        <v>449</v>
      </c>
    </row>
    <row r="62" spans="1:5" x14ac:dyDescent="0.15">
      <c r="A62" s="7">
        <v>102</v>
      </c>
      <c r="B62" s="6" t="s">
        <v>603</v>
      </c>
      <c r="C62" s="6" t="s">
        <v>604</v>
      </c>
      <c r="D62" s="6" t="s">
        <v>605</v>
      </c>
      <c r="E62" s="6" t="s">
        <v>449</v>
      </c>
    </row>
    <row r="63" spans="1:5" x14ac:dyDescent="0.15">
      <c r="A63" s="7">
        <v>103</v>
      </c>
      <c r="B63" s="6" t="s">
        <v>606</v>
      </c>
      <c r="C63" s="6" t="s">
        <v>607</v>
      </c>
      <c r="D63" s="6" t="s">
        <v>608</v>
      </c>
      <c r="E63" s="6" t="s">
        <v>449</v>
      </c>
    </row>
    <row r="64" spans="1:5" x14ac:dyDescent="0.15">
      <c r="A64" s="7">
        <v>104</v>
      </c>
      <c r="B64" s="6" t="s">
        <v>609</v>
      </c>
      <c r="C64" s="6" t="s">
        <v>610</v>
      </c>
      <c r="D64" s="6" t="s">
        <v>611</v>
      </c>
      <c r="E64" s="6" t="s">
        <v>449</v>
      </c>
    </row>
    <row r="65" spans="1:5" x14ac:dyDescent="0.15">
      <c r="A65" s="7">
        <v>105</v>
      </c>
      <c r="B65" s="6" t="s">
        <v>612</v>
      </c>
      <c r="C65" s="6" t="s">
        <v>613</v>
      </c>
      <c r="D65" s="6" t="s">
        <v>614</v>
      </c>
      <c r="E65" s="6" t="s">
        <v>449</v>
      </c>
    </row>
    <row r="66" spans="1:5" x14ac:dyDescent="0.15">
      <c r="A66" s="7">
        <v>106</v>
      </c>
      <c r="B66" s="6" t="s">
        <v>615</v>
      </c>
      <c r="C66" s="6" t="s">
        <v>616</v>
      </c>
      <c r="D66" s="6" t="s">
        <v>616</v>
      </c>
      <c r="E66" s="6" t="s">
        <v>449</v>
      </c>
    </row>
    <row r="67" spans="1:5" x14ac:dyDescent="0.15">
      <c r="A67" s="7">
        <v>107</v>
      </c>
      <c r="B67" s="6" t="s">
        <v>617</v>
      </c>
      <c r="C67" s="6" t="s">
        <v>618</v>
      </c>
      <c r="D67" s="6" t="s">
        <v>618</v>
      </c>
      <c r="E67" s="6" t="s">
        <v>449</v>
      </c>
    </row>
    <row r="68" spans="1:5" x14ac:dyDescent="0.15">
      <c r="A68" s="7">
        <v>151</v>
      </c>
      <c r="B68" s="6" t="s">
        <v>619</v>
      </c>
      <c r="C68" s="6" t="s">
        <v>620</v>
      </c>
      <c r="D68" s="6" t="s">
        <v>621</v>
      </c>
      <c r="E68" s="6" t="s">
        <v>449</v>
      </c>
    </row>
    <row r="69" spans="1:5" x14ac:dyDescent="0.15">
      <c r="A69" s="7">
        <v>152</v>
      </c>
      <c r="B69" s="6" t="s">
        <v>622</v>
      </c>
      <c r="C69" s="6" t="s">
        <v>623</v>
      </c>
      <c r="D69" s="6" t="s">
        <v>624</v>
      </c>
      <c r="E69" s="6" t="s">
        <v>449</v>
      </c>
    </row>
    <row r="70" spans="1:5" x14ac:dyDescent="0.15">
      <c r="A70" s="7">
        <v>153</v>
      </c>
      <c r="B70" s="6" t="s">
        <v>625</v>
      </c>
      <c r="C70" s="6" t="s">
        <v>626</v>
      </c>
      <c r="D70" s="6" t="s">
        <v>627</v>
      </c>
      <c r="E70" s="6" t="s">
        <v>449</v>
      </c>
    </row>
    <row r="71" spans="1:5" x14ac:dyDescent="0.15">
      <c r="A71" s="7">
        <v>154</v>
      </c>
      <c r="B71" s="6" t="s">
        <v>628</v>
      </c>
      <c r="C71" s="6" t="s">
        <v>629</v>
      </c>
      <c r="D71" s="6" t="s">
        <v>630</v>
      </c>
      <c r="E71" s="6" t="s">
        <v>449</v>
      </c>
    </row>
    <row r="72" spans="1:5" x14ac:dyDescent="0.15">
      <c r="A72" s="7">
        <v>155</v>
      </c>
      <c r="B72" s="6" t="s">
        <v>631</v>
      </c>
      <c r="C72" s="6" t="s">
        <v>632</v>
      </c>
      <c r="D72" s="6" t="s">
        <v>633</v>
      </c>
      <c r="E72" s="6" t="s">
        <v>449</v>
      </c>
    </row>
    <row r="73" spans="1:5" x14ac:dyDescent="0.15">
      <c r="A73" s="7">
        <v>156</v>
      </c>
      <c r="B73" s="6" t="s">
        <v>634</v>
      </c>
      <c r="C73" s="6" t="s">
        <v>635</v>
      </c>
      <c r="D73" s="6" t="s">
        <v>636</v>
      </c>
      <c r="E73" s="6" t="s">
        <v>449</v>
      </c>
    </row>
    <row r="74" spans="1:5" x14ac:dyDescent="0.15">
      <c r="A74" s="7">
        <v>161</v>
      </c>
      <c r="B74" s="6" t="s">
        <v>637</v>
      </c>
      <c r="C74" s="6" t="s">
        <v>638</v>
      </c>
      <c r="D74" s="6" t="s">
        <v>639</v>
      </c>
      <c r="E74" s="6" t="s">
        <v>449</v>
      </c>
    </row>
    <row r="75" spans="1:5" x14ac:dyDescent="0.15">
      <c r="A75" s="7">
        <v>162</v>
      </c>
      <c r="B75" s="6" t="s">
        <v>640</v>
      </c>
      <c r="C75" s="6" t="s">
        <v>641</v>
      </c>
      <c r="D75" s="6" t="s">
        <v>642</v>
      </c>
      <c r="E75" s="6" t="s">
        <v>449</v>
      </c>
    </row>
    <row r="76" spans="1:5" x14ac:dyDescent="0.15">
      <c r="A76" s="7">
        <v>163</v>
      </c>
      <c r="B76" s="6" t="s">
        <v>643</v>
      </c>
      <c r="C76" s="6" t="s">
        <v>644</v>
      </c>
      <c r="D76" s="6" t="s">
        <v>645</v>
      </c>
      <c r="E76" s="6" t="s">
        <v>449</v>
      </c>
    </row>
    <row r="77" spans="1:5" x14ac:dyDescent="0.15">
      <c r="A77" s="7">
        <v>164</v>
      </c>
      <c r="B77" s="6" t="s">
        <v>646</v>
      </c>
      <c r="C77" s="6" t="s">
        <v>647</v>
      </c>
      <c r="D77" s="6" t="s">
        <v>648</v>
      </c>
      <c r="E77" s="6" t="s">
        <v>449</v>
      </c>
    </row>
    <row r="78" spans="1:5" x14ac:dyDescent="0.15">
      <c r="A78" s="7">
        <v>165</v>
      </c>
      <c r="B78" s="6" t="s">
        <v>649</v>
      </c>
      <c r="C78" s="6" t="s">
        <v>650</v>
      </c>
      <c r="D78" s="6" t="s">
        <v>651</v>
      </c>
      <c r="E78" s="6" t="s">
        <v>449</v>
      </c>
    </row>
    <row r="79" spans="1:5" x14ac:dyDescent="0.15">
      <c r="A79" s="7">
        <v>171</v>
      </c>
      <c r="B79" s="6" t="s">
        <v>652</v>
      </c>
      <c r="C79" s="6" t="s">
        <v>653</v>
      </c>
      <c r="D79" s="6" t="s">
        <v>654</v>
      </c>
      <c r="E79" s="6" t="s">
        <v>449</v>
      </c>
    </row>
    <row r="80" spans="1:5" x14ac:dyDescent="0.15">
      <c r="A80" s="7">
        <v>172</v>
      </c>
      <c r="B80" s="6" t="s">
        <v>655</v>
      </c>
      <c r="C80" s="6" t="s">
        <v>656</v>
      </c>
      <c r="D80" s="6" t="s">
        <v>656</v>
      </c>
      <c r="E80" s="6" t="s">
        <v>449</v>
      </c>
    </row>
    <row r="81" spans="1:5" x14ac:dyDescent="0.15">
      <c r="A81" s="7">
        <v>201</v>
      </c>
      <c r="B81" s="6" t="s">
        <v>657</v>
      </c>
      <c r="C81" s="6" t="s">
        <v>658</v>
      </c>
      <c r="D81" s="6" t="s">
        <v>659</v>
      </c>
      <c r="E81" s="6" t="s">
        <v>660</v>
      </c>
    </row>
    <row r="82" spans="1:5" x14ac:dyDescent="0.15">
      <c r="A82" s="7">
        <v>202</v>
      </c>
      <c r="B82" s="6" t="s">
        <v>661</v>
      </c>
      <c r="C82" s="6" t="s">
        <v>662</v>
      </c>
      <c r="D82" s="6" t="s">
        <v>663</v>
      </c>
      <c r="E82" s="6" t="s">
        <v>660</v>
      </c>
    </row>
    <row r="83" spans="1:5" x14ac:dyDescent="0.15">
      <c r="A83" s="7">
        <v>203</v>
      </c>
      <c r="B83" s="6" t="s">
        <v>664</v>
      </c>
      <c r="C83" s="6" t="s">
        <v>665</v>
      </c>
      <c r="D83" s="6" t="s">
        <v>666</v>
      </c>
      <c r="E83" s="6" t="s">
        <v>660</v>
      </c>
    </row>
    <row r="84" spans="1:5" x14ac:dyDescent="0.15">
      <c r="A84" s="7">
        <v>206</v>
      </c>
      <c r="B84" s="6" t="s">
        <v>667</v>
      </c>
      <c r="C84" s="6" t="s">
        <v>668</v>
      </c>
      <c r="D84" s="6" t="s">
        <v>669</v>
      </c>
      <c r="E84" s="6" t="s">
        <v>660</v>
      </c>
    </row>
    <row r="85" spans="1:5" x14ac:dyDescent="0.15">
      <c r="A85" s="7">
        <v>207</v>
      </c>
      <c r="B85" s="6" t="s">
        <v>670</v>
      </c>
      <c r="C85" s="6" t="s">
        <v>671</v>
      </c>
      <c r="D85" s="6" t="s">
        <v>672</v>
      </c>
      <c r="E85" s="6" t="s">
        <v>660</v>
      </c>
    </row>
    <row r="86" spans="1:5" x14ac:dyDescent="0.15">
      <c r="A86" s="7">
        <v>208</v>
      </c>
      <c r="B86" s="6" t="s">
        <v>673</v>
      </c>
      <c r="C86" s="6" t="s">
        <v>674</v>
      </c>
      <c r="D86" s="6" t="s">
        <v>669</v>
      </c>
      <c r="E86" s="6" t="s">
        <v>660</v>
      </c>
    </row>
    <row r="87" spans="1:5" x14ac:dyDescent="0.15">
      <c r="A87" s="7">
        <v>209</v>
      </c>
      <c r="B87" s="6" t="s">
        <v>675</v>
      </c>
      <c r="C87" s="6" t="s">
        <v>676</v>
      </c>
      <c r="D87" s="6" t="s">
        <v>672</v>
      </c>
      <c r="E87" s="6" t="s">
        <v>660</v>
      </c>
    </row>
    <row r="88" spans="1:5" x14ac:dyDescent="0.15">
      <c r="A88" s="7">
        <v>210</v>
      </c>
      <c r="B88" s="6" t="s">
        <v>677</v>
      </c>
      <c r="C88" s="6" t="s">
        <v>678</v>
      </c>
      <c r="D88" s="6" t="s">
        <v>679</v>
      </c>
      <c r="E88" s="6" t="s">
        <v>660</v>
      </c>
    </row>
    <row r="89" spans="1:5" x14ac:dyDescent="0.15">
      <c r="A89" s="7">
        <v>211</v>
      </c>
      <c r="B89" s="6" t="s">
        <v>680</v>
      </c>
      <c r="C89" s="6" t="s">
        <v>681</v>
      </c>
      <c r="D89" s="6" t="s">
        <v>682</v>
      </c>
      <c r="E89" s="6" t="s">
        <v>660</v>
      </c>
    </row>
    <row r="90" spans="1:5" x14ac:dyDescent="0.15">
      <c r="A90" s="7">
        <v>212</v>
      </c>
      <c r="B90" s="6" t="s">
        <v>683</v>
      </c>
      <c r="C90" s="6" t="s">
        <v>684</v>
      </c>
      <c r="D90" s="6" t="s">
        <v>682</v>
      </c>
      <c r="E90" s="6" t="s">
        <v>660</v>
      </c>
    </row>
    <row r="91" spans="1:5" x14ac:dyDescent="0.15">
      <c r="A91" s="7">
        <v>213</v>
      </c>
      <c r="B91" s="6" t="s">
        <v>685</v>
      </c>
      <c r="C91" s="6" t="s">
        <v>686</v>
      </c>
      <c r="D91" s="6" t="s">
        <v>687</v>
      </c>
      <c r="E91" s="6" t="s">
        <v>660</v>
      </c>
    </row>
    <row r="92" spans="1:5" x14ac:dyDescent="0.15">
      <c r="A92" s="7">
        <v>214</v>
      </c>
      <c r="B92" s="6" t="s">
        <v>685</v>
      </c>
      <c r="C92" s="6" t="s">
        <v>688</v>
      </c>
      <c r="D92" s="6" t="s">
        <v>687</v>
      </c>
      <c r="E92" s="6" t="s">
        <v>660</v>
      </c>
    </row>
    <row r="93" spans="1:5" x14ac:dyDescent="0.15">
      <c r="A93" s="7">
        <v>221</v>
      </c>
      <c r="B93" s="6" t="s">
        <v>689</v>
      </c>
      <c r="C93" s="6" t="s">
        <v>690</v>
      </c>
      <c r="D93" s="6" t="s">
        <v>659</v>
      </c>
      <c r="E93" s="6" t="s">
        <v>660</v>
      </c>
    </row>
    <row r="94" spans="1:5" x14ac:dyDescent="0.15">
      <c r="A94" s="8">
        <v>601</v>
      </c>
      <c r="B94" s="9" t="s">
        <v>691</v>
      </c>
      <c r="C94" s="9" t="s">
        <v>692</v>
      </c>
      <c r="D94" s="9" t="s">
        <v>692</v>
      </c>
      <c r="E94" s="9" t="s">
        <v>449</v>
      </c>
    </row>
    <row r="95" spans="1:5" x14ac:dyDescent="0.15">
      <c r="A95" s="7">
        <v>602</v>
      </c>
      <c r="B95" s="6" t="s">
        <v>693</v>
      </c>
      <c r="C95" s="6" t="s">
        <v>694</v>
      </c>
      <c r="D95" s="6" t="s">
        <v>694</v>
      </c>
      <c r="E95" s="6" t="s">
        <v>449</v>
      </c>
    </row>
    <row r="96" spans="1:5" x14ac:dyDescent="0.15">
      <c r="A96" s="7">
        <v>603</v>
      </c>
      <c r="B96" s="6" t="s">
        <v>695</v>
      </c>
      <c r="C96" s="6" t="s">
        <v>696</v>
      </c>
      <c r="D96" s="6" t="s">
        <v>696</v>
      </c>
      <c r="E96" s="6" t="s">
        <v>449</v>
      </c>
    </row>
    <row r="97" spans="1:5" x14ac:dyDescent="0.15">
      <c r="A97" s="7">
        <v>604</v>
      </c>
      <c r="B97" s="6" t="s">
        <v>697</v>
      </c>
      <c r="C97" s="6" t="s">
        <v>698</v>
      </c>
      <c r="D97" s="6" t="s">
        <v>698</v>
      </c>
      <c r="E97" s="6" t="s">
        <v>449</v>
      </c>
    </row>
    <row r="98" spans="1:5" x14ac:dyDescent="0.15">
      <c r="A98" s="7">
        <v>605</v>
      </c>
      <c r="B98" s="6" t="s">
        <v>699</v>
      </c>
      <c r="C98" s="6" t="s">
        <v>700</v>
      </c>
      <c r="D98" s="6" t="s">
        <v>700</v>
      </c>
      <c r="E98" s="6" t="s">
        <v>449</v>
      </c>
    </row>
    <row r="99" spans="1:5" x14ac:dyDescent="0.15">
      <c r="A99" s="7">
        <v>606</v>
      </c>
      <c r="B99" s="6" t="s">
        <v>701</v>
      </c>
      <c r="C99" s="6" t="s">
        <v>702</v>
      </c>
      <c r="D99" s="6" t="s">
        <v>703</v>
      </c>
      <c r="E99" s="6" t="s">
        <v>449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C324"/>
  <sheetViews>
    <sheetView workbookViewId="0"/>
  </sheetViews>
  <sheetFormatPr defaultRowHeight="12" x14ac:dyDescent="0.15"/>
  <cols>
    <col min="1" max="1" width="21.875" style="1" bestFit="1" customWidth="1"/>
    <col min="2" max="2" width="30.125" style="1" bestFit="1" customWidth="1"/>
    <col min="3" max="3" width="6.75" style="2" bestFit="1" customWidth="1"/>
    <col min="4" max="16384" width="9" style="1"/>
  </cols>
  <sheetData>
    <row r="1" spans="1:3" x14ac:dyDescent="0.15">
      <c r="A1" s="1" t="s">
        <v>27</v>
      </c>
      <c r="B1" s="1" t="s">
        <v>28</v>
      </c>
      <c r="C1" s="2" t="s">
        <v>420</v>
      </c>
    </row>
    <row r="2" spans="1:3" x14ac:dyDescent="0.15">
      <c r="A2" s="1" t="s">
        <v>31</v>
      </c>
      <c r="B2" s="1" t="s">
        <v>32</v>
      </c>
      <c r="C2" s="2" t="s">
        <v>1313</v>
      </c>
    </row>
    <row r="3" spans="1:3" x14ac:dyDescent="0.15">
      <c r="A3" s="1" t="s">
        <v>55</v>
      </c>
      <c r="B3" s="1" t="s">
        <v>56</v>
      </c>
      <c r="C3" s="2" t="s">
        <v>1314</v>
      </c>
    </row>
    <row r="4" spans="1:3" x14ac:dyDescent="0.15">
      <c r="A4" s="1" t="s">
        <v>29</v>
      </c>
      <c r="B4" s="1" t="s">
        <v>30</v>
      </c>
      <c r="C4" s="2" t="s">
        <v>1315</v>
      </c>
    </row>
    <row r="5" spans="1:3" x14ac:dyDescent="0.15">
      <c r="A5" s="1" t="s">
        <v>36</v>
      </c>
      <c r="B5" s="1" t="s">
        <v>37</v>
      </c>
      <c r="C5" s="2" t="s">
        <v>1316</v>
      </c>
    </row>
    <row r="6" spans="1:3" x14ac:dyDescent="0.15">
      <c r="A6" s="1" t="s">
        <v>38</v>
      </c>
      <c r="B6" s="1" t="s">
        <v>1034</v>
      </c>
      <c r="C6" s="2" t="s">
        <v>1317</v>
      </c>
    </row>
    <row r="7" spans="1:3" x14ac:dyDescent="0.15">
      <c r="A7" s="1" t="s">
        <v>42</v>
      </c>
      <c r="B7" s="1" t="s">
        <v>43</v>
      </c>
      <c r="C7" s="2" t="s">
        <v>1318</v>
      </c>
    </row>
    <row r="8" spans="1:3" x14ac:dyDescent="0.15">
      <c r="A8" s="1" t="s">
        <v>1236</v>
      </c>
      <c r="B8" s="1" t="s">
        <v>33</v>
      </c>
      <c r="C8" s="2" t="s">
        <v>1319</v>
      </c>
    </row>
    <row r="9" spans="1:3" x14ac:dyDescent="0.15">
      <c r="A9" s="1" t="s">
        <v>1237</v>
      </c>
      <c r="B9" s="1" t="s">
        <v>40</v>
      </c>
      <c r="C9" s="2" t="s">
        <v>1320</v>
      </c>
    </row>
    <row r="10" spans="1:3" x14ac:dyDescent="0.15">
      <c r="A10" s="1" t="s">
        <v>1238</v>
      </c>
      <c r="B10" s="1" t="s">
        <v>41</v>
      </c>
      <c r="C10" s="2" t="s">
        <v>1321</v>
      </c>
    </row>
    <row r="11" spans="1:3" x14ac:dyDescent="0.15">
      <c r="A11" s="1" t="s">
        <v>45</v>
      </c>
      <c r="B11" s="1" t="s">
        <v>46</v>
      </c>
      <c r="C11" s="2" t="s">
        <v>1322</v>
      </c>
    </row>
    <row r="12" spans="1:3" x14ac:dyDescent="0.15">
      <c r="A12" s="1" t="s">
        <v>1239</v>
      </c>
      <c r="B12" s="1" t="s">
        <v>39</v>
      </c>
      <c r="C12" s="2" t="s">
        <v>1323</v>
      </c>
    </row>
    <row r="13" spans="1:3" x14ac:dyDescent="0.15">
      <c r="A13" s="1" t="s">
        <v>50</v>
      </c>
      <c r="B13" s="1" t="s">
        <v>51</v>
      </c>
      <c r="C13" s="2" t="s">
        <v>1324</v>
      </c>
    </row>
    <row r="14" spans="1:3" x14ac:dyDescent="0.15">
      <c r="A14" s="1" t="s">
        <v>1035</v>
      </c>
      <c r="B14" s="1" t="s">
        <v>63</v>
      </c>
      <c r="C14" s="2" t="s">
        <v>1325</v>
      </c>
    </row>
    <row r="15" spans="1:3" x14ac:dyDescent="0.15">
      <c r="A15" s="1" t="s">
        <v>47</v>
      </c>
      <c r="B15" s="1" t="s">
        <v>48</v>
      </c>
      <c r="C15" s="2" t="s">
        <v>1326</v>
      </c>
    </row>
    <row r="16" spans="1:3" x14ac:dyDescent="0.15">
      <c r="A16" s="1" t="s">
        <v>53</v>
      </c>
      <c r="B16" s="1" t="s">
        <v>54</v>
      </c>
      <c r="C16" s="2" t="s">
        <v>1327</v>
      </c>
    </row>
    <row r="17" spans="1:3" x14ac:dyDescent="0.15">
      <c r="A17" s="1" t="s">
        <v>1036</v>
      </c>
      <c r="B17" s="1" t="s">
        <v>49</v>
      </c>
      <c r="C17" s="2" t="s">
        <v>1328</v>
      </c>
    </row>
    <row r="18" spans="1:3" x14ac:dyDescent="0.15">
      <c r="A18" s="1" t="s">
        <v>58</v>
      </c>
      <c r="B18" s="1" t="s">
        <v>59</v>
      </c>
      <c r="C18" s="2" t="s">
        <v>1329</v>
      </c>
    </row>
    <row r="19" spans="1:3" x14ac:dyDescent="0.15">
      <c r="A19" s="1" t="s">
        <v>1037</v>
      </c>
      <c r="B19" s="1" t="s">
        <v>60</v>
      </c>
      <c r="C19" s="2" t="s">
        <v>1330</v>
      </c>
    </row>
    <row r="20" spans="1:3" x14ac:dyDescent="0.15">
      <c r="A20" s="1" t="s">
        <v>1038</v>
      </c>
      <c r="B20" s="1" t="s">
        <v>61</v>
      </c>
      <c r="C20" s="2" t="s">
        <v>1331</v>
      </c>
    </row>
    <row r="21" spans="1:3" x14ac:dyDescent="0.15">
      <c r="A21" s="1" t="s">
        <v>1039</v>
      </c>
      <c r="B21" s="1" t="s">
        <v>62</v>
      </c>
      <c r="C21" s="2" t="s">
        <v>1332</v>
      </c>
    </row>
    <row r="22" spans="1:3" x14ac:dyDescent="0.15">
      <c r="A22" s="1" t="s">
        <v>1240</v>
      </c>
      <c r="B22" s="1" t="s">
        <v>52</v>
      </c>
      <c r="C22" s="2" t="s">
        <v>1333</v>
      </c>
    </row>
    <row r="23" spans="1:3" ht="11.25" customHeight="1" x14ac:dyDescent="0.15">
      <c r="A23" s="1" t="s">
        <v>1040</v>
      </c>
      <c r="B23" s="1" t="s">
        <v>44</v>
      </c>
      <c r="C23" s="2" t="s">
        <v>1334</v>
      </c>
    </row>
    <row r="24" spans="1:3" x14ac:dyDescent="0.15">
      <c r="A24" s="1" t="s">
        <v>1041</v>
      </c>
      <c r="B24" s="1" t="s">
        <v>57</v>
      </c>
      <c r="C24" s="2" t="s">
        <v>1335</v>
      </c>
    </row>
    <row r="25" spans="1:3" x14ac:dyDescent="0.15">
      <c r="A25" s="1" t="s">
        <v>34</v>
      </c>
      <c r="B25" s="1" t="s">
        <v>35</v>
      </c>
      <c r="C25" s="2" t="s">
        <v>1336</v>
      </c>
    </row>
    <row r="26" spans="1:3" x14ac:dyDescent="0.15">
      <c r="A26" s="1" t="s">
        <v>1042</v>
      </c>
      <c r="B26" s="1" t="s">
        <v>1043</v>
      </c>
      <c r="C26" s="2" t="s">
        <v>840</v>
      </c>
    </row>
    <row r="27" spans="1:3" x14ac:dyDescent="0.15">
      <c r="A27" s="1" t="s">
        <v>1241</v>
      </c>
      <c r="B27" s="1" t="s">
        <v>1044</v>
      </c>
      <c r="C27" s="2" t="s">
        <v>841</v>
      </c>
    </row>
    <row r="28" spans="1:3" x14ac:dyDescent="0.15">
      <c r="A28" s="1" t="s">
        <v>1045</v>
      </c>
      <c r="B28" s="1" t="s">
        <v>1046</v>
      </c>
      <c r="C28" s="2" t="s">
        <v>1047</v>
      </c>
    </row>
    <row r="29" spans="1:3" x14ac:dyDescent="0.15">
      <c r="A29" s="1" t="s">
        <v>1242</v>
      </c>
      <c r="B29" s="1" t="s">
        <v>1290</v>
      </c>
      <c r="C29" s="2" t="s">
        <v>1222</v>
      </c>
    </row>
    <row r="30" spans="1:3" x14ac:dyDescent="0.15">
      <c r="A30" s="1" t="s">
        <v>179</v>
      </c>
      <c r="B30" s="1" t="s">
        <v>180</v>
      </c>
      <c r="C30" s="2" t="s">
        <v>1337</v>
      </c>
    </row>
    <row r="31" spans="1:3" x14ac:dyDescent="0.15">
      <c r="A31" s="1" t="s">
        <v>69</v>
      </c>
      <c r="B31" s="1" t="s">
        <v>70</v>
      </c>
      <c r="C31" s="2" t="s">
        <v>1338</v>
      </c>
    </row>
    <row r="32" spans="1:3" x14ac:dyDescent="0.15">
      <c r="A32" s="1" t="s">
        <v>72</v>
      </c>
      <c r="B32" s="1" t="s">
        <v>73</v>
      </c>
      <c r="C32" s="2" t="s">
        <v>71</v>
      </c>
    </row>
    <row r="33" spans="1:3" x14ac:dyDescent="0.15">
      <c r="A33" s="1" t="s">
        <v>391</v>
      </c>
      <c r="B33" s="1" t="s">
        <v>392</v>
      </c>
      <c r="C33" s="2" t="s">
        <v>390</v>
      </c>
    </row>
    <row r="34" spans="1:3" x14ac:dyDescent="0.15">
      <c r="A34" s="1" t="s">
        <v>394</v>
      </c>
      <c r="B34" s="1" t="s">
        <v>395</v>
      </c>
      <c r="C34" s="2" t="s">
        <v>393</v>
      </c>
    </row>
    <row r="35" spans="1:3" x14ac:dyDescent="0.15">
      <c r="A35" s="1" t="s">
        <v>75</v>
      </c>
      <c r="B35" s="1" t="s">
        <v>76</v>
      </c>
      <c r="C35" s="2" t="s">
        <v>74</v>
      </c>
    </row>
    <row r="36" spans="1:3" x14ac:dyDescent="0.15">
      <c r="A36" s="1" t="s">
        <v>78</v>
      </c>
      <c r="B36" s="1" t="s">
        <v>79</v>
      </c>
      <c r="C36" s="2" t="s">
        <v>77</v>
      </c>
    </row>
    <row r="37" spans="1:3" x14ac:dyDescent="0.15">
      <c r="A37" s="1" t="s">
        <v>81</v>
      </c>
      <c r="B37" s="1" t="s">
        <v>82</v>
      </c>
      <c r="C37" s="2" t="s">
        <v>80</v>
      </c>
    </row>
    <row r="38" spans="1:3" x14ac:dyDescent="0.15">
      <c r="A38" s="1" t="s">
        <v>96</v>
      </c>
      <c r="B38" s="1" t="s">
        <v>97</v>
      </c>
      <c r="C38" s="2" t="s">
        <v>1048</v>
      </c>
    </row>
    <row r="39" spans="1:3" x14ac:dyDescent="0.15">
      <c r="A39" s="1" t="s">
        <v>83</v>
      </c>
      <c r="B39" s="1" t="s">
        <v>84</v>
      </c>
      <c r="C39" s="2" t="s">
        <v>1339</v>
      </c>
    </row>
    <row r="40" spans="1:3" x14ac:dyDescent="0.15">
      <c r="A40" s="1" t="s">
        <v>86</v>
      </c>
      <c r="B40" s="1" t="s">
        <v>87</v>
      </c>
      <c r="C40" s="2" t="s">
        <v>85</v>
      </c>
    </row>
    <row r="41" spans="1:3" x14ac:dyDescent="0.15">
      <c r="A41" s="1" t="s">
        <v>89</v>
      </c>
      <c r="B41" s="1" t="s">
        <v>90</v>
      </c>
      <c r="C41" s="2" t="s">
        <v>88</v>
      </c>
    </row>
    <row r="42" spans="1:3" x14ac:dyDescent="0.15">
      <c r="A42" s="1" t="s">
        <v>92</v>
      </c>
      <c r="B42" s="1" t="s">
        <v>93</v>
      </c>
      <c r="C42" s="2" t="s">
        <v>91</v>
      </c>
    </row>
    <row r="43" spans="1:3" x14ac:dyDescent="0.15">
      <c r="A43" s="1" t="s">
        <v>1049</v>
      </c>
      <c r="B43" s="1" t="s">
        <v>95</v>
      </c>
      <c r="C43" s="2" t="s">
        <v>94</v>
      </c>
    </row>
    <row r="44" spans="1:3" x14ac:dyDescent="0.15">
      <c r="A44" s="1" t="s">
        <v>1243</v>
      </c>
      <c r="B44" s="1" t="s">
        <v>1050</v>
      </c>
      <c r="C44" s="2" t="s">
        <v>1340</v>
      </c>
    </row>
    <row r="45" spans="1:3" x14ac:dyDescent="0.15">
      <c r="A45" s="1" t="s">
        <v>117</v>
      </c>
      <c r="B45" s="1" t="s">
        <v>118</v>
      </c>
      <c r="C45" s="2" t="s">
        <v>116</v>
      </c>
    </row>
    <row r="46" spans="1:3" x14ac:dyDescent="0.15">
      <c r="A46" s="1" t="s">
        <v>119</v>
      </c>
      <c r="B46" s="1" t="s">
        <v>120</v>
      </c>
      <c r="C46" s="2" t="s">
        <v>1051</v>
      </c>
    </row>
    <row r="47" spans="1:3" x14ac:dyDescent="0.15">
      <c r="A47" s="1" t="s">
        <v>127</v>
      </c>
      <c r="B47" s="1" t="s">
        <v>128</v>
      </c>
      <c r="C47" s="2" t="s">
        <v>1341</v>
      </c>
    </row>
    <row r="48" spans="1:3" x14ac:dyDescent="0.15">
      <c r="A48" s="1" t="s">
        <v>125</v>
      </c>
      <c r="B48" s="1" t="s">
        <v>126</v>
      </c>
      <c r="C48" s="2" t="s">
        <v>124</v>
      </c>
    </row>
    <row r="49" spans="1:3" x14ac:dyDescent="0.15">
      <c r="A49" s="1" t="s">
        <v>122</v>
      </c>
      <c r="B49" s="1" t="s">
        <v>123</v>
      </c>
      <c r="C49" s="2" t="s">
        <v>121</v>
      </c>
    </row>
    <row r="50" spans="1:3" x14ac:dyDescent="0.15">
      <c r="A50" s="1" t="s">
        <v>1244</v>
      </c>
      <c r="B50" s="1" t="s">
        <v>1052</v>
      </c>
      <c r="C50" s="2" t="s">
        <v>1342</v>
      </c>
    </row>
    <row r="51" spans="1:3" x14ac:dyDescent="0.15">
      <c r="A51" s="1" t="s">
        <v>135</v>
      </c>
      <c r="B51" s="1" t="s">
        <v>136</v>
      </c>
      <c r="C51" s="2" t="s">
        <v>134</v>
      </c>
    </row>
    <row r="52" spans="1:3" x14ac:dyDescent="0.15">
      <c r="A52" s="1" t="s">
        <v>138</v>
      </c>
      <c r="B52" s="1" t="s">
        <v>139</v>
      </c>
      <c r="C52" s="2" t="s">
        <v>137</v>
      </c>
    </row>
    <row r="53" spans="1:3" x14ac:dyDescent="0.15">
      <c r="A53" s="1" t="s">
        <v>1245</v>
      </c>
      <c r="B53" s="1" t="s">
        <v>1291</v>
      </c>
      <c r="C53" s="2" t="s">
        <v>164</v>
      </c>
    </row>
    <row r="54" spans="1:3" x14ac:dyDescent="0.15">
      <c r="A54" s="1" t="s">
        <v>143</v>
      </c>
      <c r="B54" s="1" t="s">
        <v>144</v>
      </c>
      <c r="C54" s="2" t="s">
        <v>1343</v>
      </c>
    </row>
    <row r="55" spans="1:3" x14ac:dyDescent="0.15">
      <c r="A55" s="1" t="s">
        <v>147</v>
      </c>
      <c r="B55" s="1" t="s">
        <v>148</v>
      </c>
      <c r="C55" s="2" t="s">
        <v>1344</v>
      </c>
    </row>
    <row r="56" spans="1:3" x14ac:dyDescent="0.15">
      <c r="A56" s="1" t="s">
        <v>145</v>
      </c>
      <c r="B56" s="1" t="s">
        <v>146</v>
      </c>
      <c r="C56" s="2" t="s">
        <v>1053</v>
      </c>
    </row>
    <row r="57" spans="1:3" x14ac:dyDescent="0.15">
      <c r="A57" s="1" t="s">
        <v>150</v>
      </c>
      <c r="B57" s="1" t="s">
        <v>151</v>
      </c>
      <c r="C57" s="2" t="s">
        <v>149</v>
      </c>
    </row>
    <row r="58" spans="1:3" x14ac:dyDescent="0.15">
      <c r="A58" s="1" t="s">
        <v>153</v>
      </c>
      <c r="B58" s="1" t="s">
        <v>154</v>
      </c>
      <c r="C58" s="2" t="s">
        <v>152</v>
      </c>
    </row>
    <row r="59" spans="1:3" x14ac:dyDescent="0.15">
      <c r="A59" s="1" t="s">
        <v>162</v>
      </c>
      <c r="B59" s="1" t="s">
        <v>163</v>
      </c>
      <c r="C59" s="2" t="s">
        <v>161</v>
      </c>
    </row>
    <row r="60" spans="1:3" x14ac:dyDescent="0.15">
      <c r="A60" s="1" t="s">
        <v>156</v>
      </c>
      <c r="B60" s="1" t="s">
        <v>157</v>
      </c>
      <c r="C60" s="2" t="s">
        <v>155</v>
      </c>
    </row>
    <row r="61" spans="1:3" x14ac:dyDescent="0.15">
      <c r="A61" s="1" t="s">
        <v>166</v>
      </c>
      <c r="B61" s="1" t="s">
        <v>167</v>
      </c>
      <c r="C61" s="2" t="s">
        <v>165</v>
      </c>
    </row>
    <row r="62" spans="1:3" x14ac:dyDescent="0.15">
      <c r="A62" s="1" t="s">
        <v>397</v>
      </c>
      <c r="B62" s="1" t="s">
        <v>398</v>
      </c>
      <c r="C62" s="2" t="s">
        <v>396</v>
      </c>
    </row>
    <row r="63" spans="1:3" x14ac:dyDescent="0.15">
      <c r="A63" s="1" t="s">
        <v>171</v>
      </c>
      <c r="B63" s="1" t="s">
        <v>172</v>
      </c>
      <c r="C63" s="2" t="s">
        <v>170</v>
      </c>
    </row>
    <row r="64" spans="1:3" x14ac:dyDescent="0.15">
      <c r="A64" s="1" t="s">
        <v>168</v>
      </c>
      <c r="B64" s="1" t="s">
        <v>169</v>
      </c>
      <c r="C64" s="2" t="s">
        <v>1054</v>
      </c>
    </row>
    <row r="65" spans="1:3" x14ac:dyDescent="0.15">
      <c r="A65" s="1" t="s">
        <v>175</v>
      </c>
      <c r="B65" s="1" t="s">
        <v>176</v>
      </c>
      <c r="C65" s="2" t="s">
        <v>1345</v>
      </c>
    </row>
    <row r="66" spans="1:3" x14ac:dyDescent="0.15">
      <c r="A66" s="1" t="s">
        <v>173</v>
      </c>
      <c r="B66" s="1" t="s">
        <v>174</v>
      </c>
      <c r="C66" s="2" t="s">
        <v>1346</v>
      </c>
    </row>
    <row r="67" spans="1:3" x14ac:dyDescent="0.15">
      <c r="A67" s="1" t="s">
        <v>189</v>
      </c>
      <c r="B67" s="1" t="s">
        <v>190</v>
      </c>
      <c r="C67" s="2" t="s">
        <v>1347</v>
      </c>
    </row>
    <row r="68" spans="1:3" x14ac:dyDescent="0.15">
      <c r="A68" s="1" t="s">
        <v>187</v>
      </c>
      <c r="B68" s="1" t="s">
        <v>188</v>
      </c>
      <c r="C68" s="2" t="s">
        <v>1348</v>
      </c>
    </row>
    <row r="69" spans="1:3" x14ac:dyDescent="0.15">
      <c r="A69" s="1" t="s">
        <v>185</v>
      </c>
      <c r="B69" s="1" t="s">
        <v>186</v>
      </c>
      <c r="C69" s="2" t="s">
        <v>1349</v>
      </c>
    </row>
    <row r="70" spans="1:3" x14ac:dyDescent="0.15">
      <c r="A70" s="1" t="s">
        <v>183</v>
      </c>
      <c r="B70" s="1" t="s">
        <v>184</v>
      </c>
      <c r="C70" s="2" t="s">
        <v>1350</v>
      </c>
    </row>
    <row r="71" spans="1:3" x14ac:dyDescent="0.15">
      <c r="A71" s="1" t="s">
        <v>98</v>
      </c>
      <c r="B71" s="1" t="s">
        <v>1055</v>
      </c>
      <c r="C71" s="2" t="s">
        <v>1351</v>
      </c>
    </row>
    <row r="72" spans="1:3" x14ac:dyDescent="0.15">
      <c r="A72" s="1" t="s">
        <v>99</v>
      </c>
      <c r="B72" s="1" t="s">
        <v>100</v>
      </c>
      <c r="C72" s="2" t="s">
        <v>1352</v>
      </c>
    </row>
    <row r="73" spans="1:3" x14ac:dyDescent="0.15">
      <c r="A73" s="1" t="s">
        <v>102</v>
      </c>
      <c r="B73" s="1" t="s">
        <v>103</v>
      </c>
      <c r="C73" s="2" t="s">
        <v>101</v>
      </c>
    </row>
    <row r="74" spans="1:3" x14ac:dyDescent="0.15">
      <c r="A74" s="1" t="s">
        <v>105</v>
      </c>
      <c r="B74" s="1" t="s">
        <v>106</v>
      </c>
      <c r="C74" s="2" t="s">
        <v>104</v>
      </c>
    </row>
    <row r="75" spans="1:3" x14ac:dyDescent="0.15">
      <c r="A75" s="1" t="s">
        <v>108</v>
      </c>
      <c r="B75" s="1" t="s">
        <v>109</v>
      </c>
      <c r="C75" s="2" t="s">
        <v>107</v>
      </c>
    </row>
    <row r="76" spans="1:3" x14ac:dyDescent="0.15">
      <c r="A76" s="1" t="s">
        <v>1246</v>
      </c>
      <c r="B76" s="1" t="s">
        <v>111</v>
      </c>
      <c r="C76" s="2" t="s">
        <v>110</v>
      </c>
    </row>
    <row r="77" spans="1:3" x14ac:dyDescent="0.15">
      <c r="A77" s="1" t="s">
        <v>1247</v>
      </c>
      <c r="B77" s="1" t="s">
        <v>1292</v>
      </c>
      <c r="C77" s="2" t="s">
        <v>112</v>
      </c>
    </row>
    <row r="78" spans="1:3" x14ac:dyDescent="0.15">
      <c r="A78" s="1" t="s">
        <v>114</v>
      </c>
      <c r="B78" s="1" t="s">
        <v>115</v>
      </c>
      <c r="C78" s="2" t="s">
        <v>113</v>
      </c>
    </row>
    <row r="79" spans="1:3" x14ac:dyDescent="0.15">
      <c r="A79" s="1" t="s">
        <v>130</v>
      </c>
      <c r="B79" s="1" t="s">
        <v>131</v>
      </c>
      <c r="C79" s="2" t="s">
        <v>129</v>
      </c>
    </row>
    <row r="80" spans="1:3" x14ac:dyDescent="0.15">
      <c r="A80" s="1" t="s">
        <v>141</v>
      </c>
      <c r="B80" s="1" t="s">
        <v>142</v>
      </c>
      <c r="C80" s="2" t="s">
        <v>140</v>
      </c>
    </row>
    <row r="81" spans="1:3" x14ac:dyDescent="0.15">
      <c r="A81" s="1" t="s">
        <v>159</v>
      </c>
      <c r="B81" s="1" t="s">
        <v>160</v>
      </c>
      <c r="C81" s="2" t="s">
        <v>158</v>
      </c>
    </row>
    <row r="82" spans="1:3" x14ac:dyDescent="0.15">
      <c r="A82" s="1" t="s">
        <v>177</v>
      </c>
      <c r="B82" s="1" t="s">
        <v>178</v>
      </c>
      <c r="C82" s="2" t="s">
        <v>1353</v>
      </c>
    </row>
    <row r="83" spans="1:3" x14ac:dyDescent="0.15">
      <c r="A83" s="1" t="s">
        <v>195</v>
      </c>
      <c r="B83" s="1" t="s">
        <v>196</v>
      </c>
      <c r="C83" s="2" t="s">
        <v>194</v>
      </c>
    </row>
    <row r="84" spans="1:3" x14ac:dyDescent="0.15">
      <c r="A84" s="1" t="s">
        <v>192</v>
      </c>
      <c r="B84" s="1" t="s">
        <v>193</v>
      </c>
      <c r="C84" s="2" t="s">
        <v>191</v>
      </c>
    </row>
    <row r="85" spans="1:3" x14ac:dyDescent="0.15">
      <c r="A85" s="1" t="s">
        <v>1056</v>
      </c>
      <c r="B85" s="1" t="s">
        <v>198</v>
      </c>
      <c r="C85" s="2" t="s">
        <v>1354</v>
      </c>
    </row>
    <row r="86" spans="1:3" x14ac:dyDescent="0.15">
      <c r="A86" s="1" t="s">
        <v>1248</v>
      </c>
      <c r="B86" s="1" t="s">
        <v>200</v>
      </c>
      <c r="C86" s="2" t="s">
        <v>199</v>
      </c>
    </row>
    <row r="87" spans="1:3" x14ac:dyDescent="0.15">
      <c r="A87" s="1" t="s">
        <v>1249</v>
      </c>
      <c r="B87" s="1" t="s">
        <v>133</v>
      </c>
      <c r="C87" s="2" t="s">
        <v>132</v>
      </c>
    </row>
    <row r="88" spans="1:3" x14ac:dyDescent="0.15">
      <c r="A88" s="1" t="s">
        <v>1250</v>
      </c>
      <c r="B88" s="1" t="s">
        <v>1293</v>
      </c>
      <c r="C88" s="2" t="s">
        <v>197</v>
      </c>
    </row>
    <row r="89" spans="1:3" x14ac:dyDescent="0.15">
      <c r="A89" s="1" t="s">
        <v>1251</v>
      </c>
      <c r="B89" s="1" t="s">
        <v>182</v>
      </c>
      <c r="C89" s="2" t="s">
        <v>181</v>
      </c>
    </row>
    <row r="90" spans="1:3" x14ac:dyDescent="0.15">
      <c r="A90" s="1" t="s">
        <v>1252</v>
      </c>
      <c r="B90" s="1" t="s">
        <v>1057</v>
      </c>
      <c r="C90" s="2" t="s">
        <v>1355</v>
      </c>
    </row>
    <row r="91" spans="1:3" x14ac:dyDescent="0.15">
      <c r="A91" s="1" t="s">
        <v>240</v>
      </c>
      <c r="B91" s="1" t="s">
        <v>241</v>
      </c>
      <c r="C91" s="2" t="s">
        <v>1356</v>
      </c>
    </row>
    <row r="92" spans="1:3" x14ac:dyDescent="0.15">
      <c r="A92" s="1" t="s">
        <v>243</v>
      </c>
      <c r="B92" s="1" t="s">
        <v>244</v>
      </c>
      <c r="C92" s="2" t="s">
        <v>242</v>
      </c>
    </row>
    <row r="93" spans="1:3" x14ac:dyDescent="0.15">
      <c r="A93" s="1" t="s">
        <v>246</v>
      </c>
      <c r="B93" s="1" t="s">
        <v>247</v>
      </c>
      <c r="C93" s="2" t="s">
        <v>245</v>
      </c>
    </row>
    <row r="94" spans="1:3" x14ac:dyDescent="0.15">
      <c r="A94" s="1" t="s">
        <v>249</v>
      </c>
      <c r="B94" s="1" t="s">
        <v>250</v>
      </c>
      <c r="C94" s="2" t="s">
        <v>248</v>
      </c>
    </row>
    <row r="95" spans="1:3" x14ac:dyDescent="0.15">
      <c r="A95" s="1" t="s">
        <v>252</v>
      </c>
      <c r="B95" s="1" t="s">
        <v>253</v>
      </c>
      <c r="C95" s="2" t="s">
        <v>251</v>
      </c>
    </row>
    <row r="96" spans="1:3" x14ac:dyDescent="0.15">
      <c r="A96" s="1" t="s">
        <v>255</v>
      </c>
      <c r="B96" s="1" t="s">
        <v>256</v>
      </c>
      <c r="C96" s="2" t="s">
        <v>254</v>
      </c>
    </row>
    <row r="97" spans="1:3" x14ac:dyDescent="0.15">
      <c r="A97" s="1" t="s">
        <v>258</v>
      </c>
      <c r="B97" s="1" t="s">
        <v>259</v>
      </c>
      <c r="C97" s="2" t="s">
        <v>257</v>
      </c>
    </row>
    <row r="98" spans="1:3" x14ac:dyDescent="0.15">
      <c r="A98" s="1" t="s">
        <v>1253</v>
      </c>
      <c r="B98" s="1" t="s">
        <v>1058</v>
      </c>
      <c r="C98" s="2" t="s">
        <v>399</v>
      </c>
    </row>
    <row r="99" spans="1:3" x14ac:dyDescent="0.15">
      <c r="A99" s="1" t="s">
        <v>400</v>
      </c>
      <c r="B99" s="1" t="s">
        <v>401</v>
      </c>
      <c r="C99" s="2" t="s">
        <v>260</v>
      </c>
    </row>
    <row r="100" spans="1:3" x14ac:dyDescent="0.15">
      <c r="A100" s="1" t="s">
        <v>261</v>
      </c>
      <c r="B100" s="1" t="s">
        <v>262</v>
      </c>
      <c r="C100" s="2" t="s">
        <v>263</v>
      </c>
    </row>
    <row r="101" spans="1:3" ht="12.75" customHeight="1" x14ac:dyDescent="0.15">
      <c r="A101" s="1" t="s">
        <v>958</v>
      </c>
      <c r="B101" s="1" t="s">
        <v>264</v>
      </c>
      <c r="C101" s="2" t="s">
        <v>402</v>
      </c>
    </row>
    <row r="102" spans="1:3" ht="12.75" customHeight="1" x14ac:dyDescent="0.15">
      <c r="A102" s="1" t="s">
        <v>959</v>
      </c>
      <c r="B102" s="1" t="s">
        <v>403</v>
      </c>
      <c r="C102" s="2" t="s">
        <v>265</v>
      </c>
    </row>
    <row r="103" spans="1:3" ht="12.75" customHeight="1" x14ac:dyDescent="0.15">
      <c r="A103" s="1" t="s">
        <v>960</v>
      </c>
      <c r="B103" s="1" t="s">
        <v>266</v>
      </c>
      <c r="C103" s="2" t="s">
        <v>267</v>
      </c>
    </row>
    <row r="104" spans="1:3" ht="12.75" customHeight="1" x14ac:dyDescent="0.15">
      <c r="A104" s="1" t="s">
        <v>961</v>
      </c>
      <c r="B104" s="1" t="s">
        <v>268</v>
      </c>
      <c r="C104" s="2" t="s">
        <v>269</v>
      </c>
    </row>
    <row r="105" spans="1:3" ht="12.75" customHeight="1" x14ac:dyDescent="0.15">
      <c r="A105" s="1" t="s">
        <v>962</v>
      </c>
      <c r="B105" s="1" t="s">
        <v>270</v>
      </c>
      <c r="C105" s="2" t="s">
        <v>271</v>
      </c>
    </row>
    <row r="106" spans="1:3" ht="12.75" customHeight="1" x14ac:dyDescent="0.15">
      <c r="A106" s="1" t="s">
        <v>272</v>
      </c>
      <c r="B106" s="1" t="s">
        <v>273</v>
      </c>
      <c r="C106" s="2" t="s">
        <v>404</v>
      </c>
    </row>
    <row r="107" spans="1:3" x14ac:dyDescent="0.15">
      <c r="A107" s="1" t="s">
        <v>405</v>
      </c>
      <c r="B107" s="1" t="s">
        <v>1059</v>
      </c>
      <c r="C107" s="2" t="s">
        <v>232</v>
      </c>
    </row>
    <row r="108" spans="1:3" x14ac:dyDescent="0.15">
      <c r="A108" s="1" t="s">
        <v>233</v>
      </c>
      <c r="B108" s="1" t="s">
        <v>234</v>
      </c>
      <c r="C108" s="2" t="s">
        <v>235</v>
      </c>
    </row>
    <row r="109" spans="1:3" x14ac:dyDescent="0.15">
      <c r="A109" s="1" t="s">
        <v>236</v>
      </c>
      <c r="B109" s="1" t="s">
        <v>237</v>
      </c>
      <c r="C109" s="2" t="s">
        <v>238</v>
      </c>
    </row>
    <row r="110" spans="1:3" x14ac:dyDescent="0.15">
      <c r="A110" s="1" t="s">
        <v>1060</v>
      </c>
      <c r="B110" s="1" t="s">
        <v>239</v>
      </c>
      <c r="C110" s="2" t="s">
        <v>274</v>
      </c>
    </row>
    <row r="111" spans="1:3" x14ac:dyDescent="0.15">
      <c r="A111" s="1" t="s">
        <v>1254</v>
      </c>
      <c r="B111" s="1" t="s">
        <v>1061</v>
      </c>
      <c r="C111" s="2" t="s">
        <v>277</v>
      </c>
    </row>
    <row r="112" spans="1:3" x14ac:dyDescent="0.15">
      <c r="A112" s="1" t="s">
        <v>275</v>
      </c>
      <c r="B112" s="1" t="s">
        <v>276</v>
      </c>
      <c r="C112" s="2" t="s">
        <v>280</v>
      </c>
    </row>
    <row r="113" spans="1:3" x14ac:dyDescent="0.15">
      <c r="A113" s="1" t="s">
        <v>278</v>
      </c>
      <c r="B113" s="1" t="s">
        <v>279</v>
      </c>
      <c r="C113" s="2" t="s">
        <v>283</v>
      </c>
    </row>
    <row r="114" spans="1:3" x14ac:dyDescent="0.15">
      <c r="A114" s="1" t="s">
        <v>281</v>
      </c>
      <c r="B114" s="1" t="s">
        <v>282</v>
      </c>
      <c r="C114" s="2" t="s">
        <v>286</v>
      </c>
    </row>
    <row r="115" spans="1:3" x14ac:dyDescent="0.15">
      <c r="A115" s="1" t="s">
        <v>284</v>
      </c>
      <c r="B115" s="1" t="s">
        <v>285</v>
      </c>
      <c r="C115" s="2" t="s">
        <v>289</v>
      </c>
    </row>
    <row r="116" spans="1:3" x14ac:dyDescent="0.15">
      <c r="A116" s="1" t="s">
        <v>1255</v>
      </c>
      <c r="B116" s="1" t="s">
        <v>1062</v>
      </c>
      <c r="C116" s="2" t="s">
        <v>291</v>
      </c>
    </row>
    <row r="117" spans="1:3" x14ac:dyDescent="0.15">
      <c r="A117" s="1" t="s">
        <v>287</v>
      </c>
      <c r="B117" s="1" t="s">
        <v>288</v>
      </c>
      <c r="C117" s="2" t="s">
        <v>293</v>
      </c>
    </row>
    <row r="118" spans="1:3" x14ac:dyDescent="0.15">
      <c r="A118" s="1" t="s">
        <v>963</v>
      </c>
      <c r="B118" s="1" t="s">
        <v>290</v>
      </c>
      <c r="C118" s="2" t="s">
        <v>295</v>
      </c>
    </row>
    <row r="119" spans="1:3" x14ac:dyDescent="0.15">
      <c r="A119" s="1" t="s">
        <v>964</v>
      </c>
      <c r="B119" s="1" t="s">
        <v>292</v>
      </c>
      <c r="C119" s="2" t="s">
        <v>406</v>
      </c>
    </row>
    <row r="120" spans="1:3" x14ac:dyDescent="0.15">
      <c r="A120" s="1" t="s">
        <v>965</v>
      </c>
      <c r="B120" s="1" t="s">
        <v>294</v>
      </c>
      <c r="C120" s="2" t="s">
        <v>298</v>
      </c>
    </row>
    <row r="121" spans="1:3" x14ac:dyDescent="0.15">
      <c r="A121" s="1" t="s">
        <v>296</v>
      </c>
      <c r="B121" s="1" t="s">
        <v>297</v>
      </c>
      <c r="C121" s="2" t="s">
        <v>301</v>
      </c>
    </row>
    <row r="122" spans="1:3" x14ac:dyDescent="0.15">
      <c r="A122" s="1" t="s">
        <v>407</v>
      </c>
      <c r="B122" s="1" t="s">
        <v>408</v>
      </c>
      <c r="C122" s="2" t="s">
        <v>303</v>
      </c>
    </row>
    <row r="123" spans="1:3" x14ac:dyDescent="0.15">
      <c r="A123" s="1" t="s">
        <v>1256</v>
      </c>
      <c r="B123" s="1" t="s">
        <v>1063</v>
      </c>
      <c r="C123" s="2" t="s">
        <v>305</v>
      </c>
    </row>
    <row r="124" spans="1:3" x14ac:dyDescent="0.15">
      <c r="A124" s="1" t="s">
        <v>299</v>
      </c>
      <c r="B124" s="1" t="s">
        <v>300</v>
      </c>
      <c r="C124" s="2" t="s">
        <v>308</v>
      </c>
    </row>
    <row r="125" spans="1:3" x14ac:dyDescent="0.15">
      <c r="A125" s="1" t="s">
        <v>966</v>
      </c>
      <c r="B125" s="1" t="s">
        <v>302</v>
      </c>
      <c r="C125" s="2" t="s">
        <v>322</v>
      </c>
    </row>
    <row r="126" spans="1:3" x14ac:dyDescent="0.15">
      <c r="A126" s="1" t="s">
        <v>967</v>
      </c>
      <c r="B126" s="1" t="s">
        <v>304</v>
      </c>
      <c r="C126" s="2" t="s">
        <v>310</v>
      </c>
    </row>
    <row r="127" spans="1:3" x14ac:dyDescent="0.15">
      <c r="A127" s="1" t="s">
        <v>306</v>
      </c>
      <c r="B127" s="1" t="s">
        <v>307</v>
      </c>
      <c r="C127" s="2" t="s">
        <v>312</v>
      </c>
    </row>
    <row r="128" spans="1:3" x14ac:dyDescent="0.15">
      <c r="A128" s="1" t="s">
        <v>1064</v>
      </c>
      <c r="B128" s="1" t="s">
        <v>309</v>
      </c>
      <c r="C128" s="2" t="s">
        <v>314</v>
      </c>
    </row>
    <row r="129" spans="1:3" x14ac:dyDescent="0.15">
      <c r="A129" s="1" t="s">
        <v>1257</v>
      </c>
      <c r="B129" s="1" t="s">
        <v>1065</v>
      </c>
      <c r="C129" s="2" t="s">
        <v>317</v>
      </c>
    </row>
    <row r="130" spans="1:3" x14ac:dyDescent="0.15">
      <c r="A130" s="1" t="s">
        <v>968</v>
      </c>
      <c r="B130" s="1" t="s">
        <v>323</v>
      </c>
      <c r="C130" s="2" t="s">
        <v>409</v>
      </c>
    </row>
    <row r="131" spans="1:3" x14ac:dyDescent="0.15">
      <c r="A131" s="1" t="s">
        <v>969</v>
      </c>
      <c r="B131" s="1" t="s">
        <v>311</v>
      </c>
      <c r="C131" s="2" t="s">
        <v>319</v>
      </c>
    </row>
    <row r="132" spans="1:3" x14ac:dyDescent="0.15">
      <c r="A132" s="1" t="s">
        <v>1066</v>
      </c>
      <c r="B132" s="1" t="s">
        <v>313</v>
      </c>
      <c r="C132" s="2" t="s">
        <v>324</v>
      </c>
    </row>
    <row r="133" spans="1:3" x14ac:dyDescent="0.15">
      <c r="A133" s="1" t="s">
        <v>1258</v>
      </c>
      <c r="B133" s="1" t="s">
        <v>1294</v>
      </c>
      <c r="C133" s="2" t="s">
        <v>327</v>
      </c>
    </row>
    <row r="134" spans="1:3" x14ac:dyDescent="0.15">
      <c r="A134" s="1" t="s">
        <v>315</v>
      </c>
      <c r="B134" s="1" t="s">
        <v>316</v>
      </c>
      <c r="C134" s="2" t="s">
        <v>329</v>
      </c>
    </row>
    <row r="135" spans="1:3" x14ac:dyDescent="0.15">
      <c r="A135" s="1" t="s">
        <v>1067</v>
      </c>
      <c r="B135" s="1" t="s">
        <v>318</v>
      </c>
      <c r="C135" s="2" t="s">
        <v>410</v>
      </c>
    </row>
    <row r="136" spans="1:3" x14ac:dyDescent="0.15">
      <c r="A136" s="1" t="s">
        <v>320</v>
      </c>
      <c r="B136" s="1" t="s">
        <v>321</v>
      </c>
      <c r="C136" s="2" t="s">
        <v>332</v>
      </c>
    </row>
    <row r="137" spans="1:3" x14ac:dyDescent="0.15">
      <c r="A137" s="1" t="s">
        <v>325</v>
      </c>
      <c r="B137" s="1" t="s">
        <v>326</v>
      </c>
      <c r="C137" s="2" t="s">
        <v>201</v>
      </c>
    </row>
    <row r="138" spans="1:3" x14ac:dyDescent="0.15">
      <c r="A138" s="1" t="s">
        <v>1259</v>
      </c>
      <c r="B138" s="1" t="s">
        <v>328</v>
      </c>
      <c r="C138" s="2" t="s">
        <v>204</v>
      </c>
    </row>
    <row r="139" spans="1:3" x14ac:dyDescent="0.15">
      <c r="A139" s="1" t="s">
        <v>1260</v>
      </c>
      <c r="B139" s="1" t="s">
        <v>1068</v>
      </c>
      <c r="C139" s="2" t="s">
        <v>205</v>
      </c>
    </row>
    <row r="140" spans="1:3" x14ac:dyDescent="0.15">
      <c r="A140" s="1" t="s">
        <v>1261</v>
      </c>
      <c r="B140" s="1" t="s">
        <v>1069</v>
      </c>
      <c r="C140" s="2" t="s">
        <v>206</v>
      </c>
    </row>
    <row r="141" spans="1:3" x14ac:dyDescent="0.15">
      <c r="A141" s="1" t="s">
        <v>1262</v>
      </c>
      <c r="B141" s="1" t="s">
        <v>1070</v>
      </c>
      <c r="C141" s="2" t="s">
        <v>207</v>
      </c>
    </row>
    <row r="142" spans="1:3" x14ac:dyDescent="0.15">
      <c r="A142" s="1" t="s">
        <v>1263</v>
      </c>
      <c r="B142" s="1" t="s">
        <v>1071</v>
      </c>
      <c r="C142" s="2" t="s">
        <v>208</v>
      </c>
    </row>
    <row r="143" spans="1:3" x14ac:dyDescent="0.15">
      <c r="A143" s="1" t="s">
        <v>330</v>
      </c>
      <c r="B143" s="1" t="s">
        <v>331</v>
      </c>
      <c r="C143" s="2" t="s">
        <v>209</v>
      </c>
    </row>
    <row r="144" spans="1:3" x14ac:dyDescent="0.15">
      <c r="A144" s="1" t="s">
        <v>411</v>
      </c>
      <c r="B144" s="1" t="s">
        <v>412</v>
      </c>
      <c r="C144" s="2" t="s">
        <v>211</v>
      </c>
    </row>
    <row r="145" spans="1:3" x14ac:dyDescent="0.15">
      <c r="A145" s="1" t="s">
        <v>333</v>
      </c>
      <c r="B145" s="1" t="s">
        <v>334</v>
      </c>
      <c r="C145" s="2" t="s">
        <v>218</v>
      </c>
    </row>
    <row r="146" spans="1:3" x14ac:dyDescent="0.15">
      <c r="A146" s="1" t="s">
        <v>1264</v>
      </c>
      <c r="B146" s="1" t="s">
        <v>1072</v>
      </c>
      <c r="C146" s="2" t="s">
        <v>210</v>
      </c>
    </row>
    <row r="147" spans="1:3" x14ac:dyDescent="0.15">
      <c r="A147" s="1" t="s">
        <v>1265</v>
      </c>
      <c r="B147" s="1" t="s">
        <v>1073</v>
      </c>
      <c r="C147" s="2" t="s">
        <v>217</v>
      </c>
    </row>
    <row r="148" spans="1:3" x14ac:dyDescent="0.15">
      <c r="A148" s="1" t="s">
        <v>1266</v>
      </c>
      <c r="B148" s="1" t="s">
        <v>1074</v>
      </c>
      <c r="C148" s="2" t="s">
        <v>216</v>
      </c>
    </row>
    <row r="149" spans="1:3" x14ac:dyDescent="0.15">
      <c r="A149" s="1" t="s">
        <v>202</v>
      </c>
      <c r="B149" s="1" t="s">
        <v>203</v>
      </c>
      <c r="C149" s="2" t="s">
        <v>213</v>
      </c>
    </row>
    <row r="150" spans="1:3" x14ac:dyDescent="0.15">
      <c r="A150" s="1" t="s">
        <v>1395</v>
      </c>
      <c r="B150" s="1" t="s">
        <v>1397</v>
      </c>
      <c r="C150" s="2" t="s">
        <v>220</v>
      </c>
    </row>
    <row r="151" spans="1:3" x14ac:dyDescent="0.15">
      <c r="A151" s="1" t="s">
        <v>1396</v>
      </c>
      <c r="B151" s="1" t="s">
        <v>1398</v>
      </c>
      <c r="C151" s="2" t="s">
        <v>230</v>
      </c>
    </row>
    <row r="152" spans="1:3" x14ac:dyDescent="0.15">
      <c r="A152" s="1" t="s">
        <v>1267</v>
      </c>
      <c r="B152" s="1" t="s">
        <v>1075</v>
      </c>
      <c r="C152" s="2" t="s">
        <v>225</v>
      </c>
    </row>
    <row r="153" spans="1:3" x14ac:dyDescent="0.15">
      <c r="A153" s="1" t="s">
        <v>1076</v>
      </c>
      <c r="B153" s="1" t="s">
        <v>212</v>
      </c>
      <c r="C153" s="2" t="s">
        <v>1357</v>
      </c>
    </row>
    <row r="154" spans="1:3" x14ac:dyDescent="0.15">
      <c r="A154" s="1" t="s">
        <v>1077</v>
      </c>
      <c r="B154" s="1" t="s">
        <v>219</v>
      </c>
      <c r="C154" s="2" t="s">
        <v>339</v>
      </c>
    </row>
    <row r="155" spans="1:3" x14ac:dyDescent="0.15">
      <c r="A155" s="1" t="s">
        <v>1268</v>
      </c>
      <c r="B155" s="1" t="s">
        <v>1078</v>
      </c>
      <c r="C155" s="2" t="s">
        <v>342</v>
      </c>
    </row>
    <row r="156" spans="1:3" x14ac:dyDescent="0.15">
      <c r="A156" s="1" t="s">
        <v>1079</v>
      </c>
      <c r="B156" s="1" t="s">
        <v>1080</v>
      </c>
      <c r="C156" s="2" t="s">
        <v>345</v>
      </c>
    </row>
    <row r="157" spans="1:3" x14ac:dyDescent="0.15">
      <c r="A157" s="1" t="s">
        <v>214</v>
      </c>
      <c r="B157" s="1" t="s">
        <v>215</v>
      </c>
      <c r="C157" s="2" t="s">
        <v>348</v>
      </c>
    </row>
    <row r="158" spans="1:3" x14ac:dyDescent="0.15">
      <c r="A158" s="1" t="s">
        <v>221</v>
      </c>
      <c r="B158" s="1" t="s">
        <v>222</v>
      </c>
      <c r="C158" s="2" t="s">
        <v>350</v>
      </c>
    </row>
    <row r="159" spans="1:3" x14ac:dyDescent="0.15">
      <c r="A159" s="1" t="s">
        <v>223</v>
      </c>
      <c r="B159" s="1" t="s">
        <v>224</v>
      </c>
      <c r="C159" s="2" t="s">
        <v>415</v>
      </c>
    </row>
    <row r="160" spans="1:3" x14ac:dyDescent="0.15">
      <c r="A160" s="1" t="s">
        <v>1081</v>
      </c>
      <c r="B160" s="1" t="s">
        <v>231</v>
      </c>
      <c r="C160" s="2" t="s">
        <v>376</v>
      </c>
    </row>
    <row r="161" spans="1:3" x14ac:dyDescent="0.15">
      <c r="A161" s="1" t="s">
        <v>228</v>
      </c>
      <c r="B161" s="1" t="s">
        <v>229</v>
      </c>
      <c r="C161" s="2" t="s">
        <v>387</v>
      </c>
    </row>
    <row r="162" spans="1:3" x14ac:dyDescent="0.15">
      <c r="A162" s="1" t="s">
        <v>1082</v>
      </c>
      <c r="B162" s="1" t="s">
        <v>1083</v>
      </c>
      <c r="C162" s="2" t="s">
        <v>378</v>
      </c>
    </row>
    <row r="163" spans="1:3" x14ac:dyDescent="0.15">
      <c r="A163" s="1" t="s">
        <v>226</v>
      </c>
      <c r="B163" s="1" t="s">
        <v>227</v>
      </c>
      <c r="C163" s="2" t="s">
        <v>382</v>
      </c>
    </row>
    <row r="164" spans="1:3" x14ac:dyDescent="0.15">
      <c r="A164" s="1" t="s">
        <v>335</v>
      </c>
      <c r="B164" s="1" t="s">
        <v>336</v>
      </c>
      <c r="C164" s="2" t="s">
        <v>385</v>
      </c>
    </row>
    <row r="165" spans="1:3" x14ac:dyDescent="0.15">
      <c r="A165" s="1" t="s">
        <v>337</v>
      </c>
      <c r="B165" s="1" t="s">
        <v>338</v>
      </c>
      <c r="C165" s="2" t="s">
        <v>380</v>
      </c>
    </row>
    <row r="166" spans="1:3" x14ac:dyDescent="0.15">
      <c r="A166" s="1" t="s">
        <v>340</v>
      </c>
      <c r="B166" s="1" t="s">
        <v>341</v>
      </c>
      <c r="C166" s="2" t="s">
        <v>352</v>
      </c>
    </row>
    <row r="167" spans="1:3" x14ac:dyDescent="0.15">
      <c r="A167" s="1" t="s">
        <v>343</v>
      </c>
      <c r="B167" s="1" t="s">
        <v>344</v>
      </c>
      <c r="C167" s="2" t="s">
        <v>355</v>
      </c>
    </row>
    <row r="168" spans="1:3" x14ac:dyDescent="0.15">
      <c r="A168" s="1" t="s">
        <v>346</v>
      </c>
      <c r="B168" s="1" t="s">
        <v>347</v>
      </c>
      <c r="C168" s="2" t="s">
        <v>358</v>
      </c>
    </row>
    <row r="169" spans="1:3" x14ac:dyDescent="0.15">
      <c r="A169" s="1" t="s">
        <v>970</v>
      </c>
      <c r="B169" s="1" t="s">
        <v>349</v>
      </c>
      <c r="C169" s="2" t="s">
        <v>361</v>
      </c>
    </row>
    <row r="170" spans="1:3" ht="11.25" customHeight="1" x14ac:dyDescent="0.15">
      <c r="A170" s="1" t="s">
        <v>971</v>
      </c>
      <c r="B170" s="1" t="s">
        <v>351</v>
      </c>
      <c r="C170" s="2" t="s">
        <v>364</v>
      </c>
    </row>
    <row r="171" spans="1:3" x14ac:dyDescent="0.15">
      <c r="A171" s="1" t="s">
        <v>972</v>
      </c>
      <c r="B171" s="1" t="s">
        <v>416</v>
      </c>
      <c r="C171" s="2" t="s">
        <v>413</v>
      </c>
    </row>
    <row r="172" spans="1:3" x14ac:dyDescent="0.15">
      <c r="A172" s="1" t="s">
        <v>973</v>
      </c>
      <c r="B172" s="1" t="s">
        <v>377</v>
      </c>
      <c r="C172" s="2" t="s">
        <v>367</v>
      </c>
    </row>
    <row r="173" spans="1:3" x14ac:dyDescent="0.15">
      <c r="A173" s="1" t="s">
        <v>1269</v>
      </c>
      <c r="B173" s="1" t="s">
        <v>388</v>
      </c>
      <c r="C173" s="2" t="s">
        <v>369</v>
      </c>
    </row>
    <row r="174" spans="1:3" x14ac:dyDescent="0.15">
      <c r="A174" s="1" t="s">
        <v>974</v>
      </c>
      <c r="B174" s="1" t="s">
        <v>379</v>
      </c>
      <c r="C174" s="2" t="s">
        <v>374</v>
      </c>
    </row>
    <row r="175" spans="1:3" x14ac:dyDescent="0.15">
      <c r="A175" s="1" t="s">
        <v>383</v>
      </c>
      <c r="B175" s="1" t="s">
        <v>384</v>
      </c>
      <c r="C175" s="2" t="s">
        <v>371</v>
      </c>
    </row>
    <row r="176" spans="1:3" x14ac:dyDescent="0.15">
      <c r="A176" s="1" t="s">
        <v>975</v>
      </c>
      <c r="B176" s="1" t="s">
        <v>386</v>
      </c>
      <c r="C176" s="2" t="s">
        <v>977</v>
      </c>
    </row>
    <row r="177" spans="1:3" x14ac:dyDescent="0.15">
      <c r="A177" s="1" t="s">
        <v>976</v>
      </c>
      <c r="B177" s="1" t="s">
        <v>381</v>
      </c>
      <c r="C177" s="2" t="s">
        <v>978</v>
      </c>
    </row>
    <row r="178" spans="1:3" x14ac:dyDescent="0.15">
      <c r="A178" s="1" t="s">
        <v>353</v>
      </c>
      <c r="B178" s="1" t="s">
        <v>354</v>
      </c>
      <c r="C178" s="2" t="s">
        <v>979</v>
      </c>
    </row>
    <row r="179" spans="1:3" x14ac:dyDescent="0.15">
      <c r="A179" s="1" t="s">
        <v>356</v>
      </c>
      <c r="B179" s="1" t="s">
        <v>357</v>
      </c>
      <c r="C179" s="2" t="s">
        <v>980</v>
      </c>
    </row>
    <row r="180" spans="1:3" x14ac:dyDescent="0.15">
      <c r="A180" s="1" t="s">
        <v>359</v>
      </c>
      <c r="B180" s="1" t="s">
        <v>360</v>
      </c>
      <c r="C180" s="2" t="s">
        <v>981</v>
      </c>
    </row>
    <row r="181" spans="1:3" x14ac:dyDescent="0.15">
      <c r="A181" s="1" t="s">
        <v>362</v>
      </c>
      <c r="B181" s="1" t="s">
        <v>363</v>
      </c>
      <c r="C181" s="2" t="s">
        <v>982</v>
      </c>
    </row>
    <row r="182" spans="1:3" x14ac:dyDescent="0.15">
      <c r="A182" s="1" t="s">
        <v>365</v>
      </c>
      <c r="B182" s="1" t="s">
        <v>366</v>
      </c>
      <c r="C182" s="2" t="s">
        <v>983</v>
      </c>
    </row>
    <row r="183" spans="1:3" x14ac:dyDescent="0.15">
      <c r="A183" s="1" t="s">
        <v>1084</v>
      </c>
      <c r="B183" s="1" t="s">
        <v>414</v>
      </c>
      <c r="C183" s="2" t="s">
        <v>984</v>
      </c>
    </row>
    <row r="184" spans="1:3" x14ac:dyDescent="0.15">
      <c r="A184" s="1" t="s">
        <v>1085</v>
      </c>
      <c r="B184" s="1" t="s">
        <v>368</v>
      </c>
      <c r="C184" s="2" t="s">
        <v>985</v>
      </c>
    </row>
    <row r="185" spans="1:3" x14ac:dyDescent="0.15">
      <c r="A185" s="1" t="s">
        <v>1086</v>
      </c>
      <c r="B185" s="1" t="s">
        <v>370</v>
      </c>
      <c r="C185" s="2" t="s">
        <v>986</v>
      </c>
    </row>
    <row r="186" spans="1:3" x14ac:dyDescent="0.15">
      <c r="A186" s="1" t="s">
        <v>372</v>
      </c>
      <c r="B186" s="1" t="s">
        <v>373</v>
      </c>
      <c r="C186" s="2" t="s">
        <v>987</v>
      </c>
    </row>
    <row r="187" spans="1:3" x14ac:dyDescent="0.15">
      <c r="A187" s="1" t="s">
        <v>1087</v>
      </c>
      <c r="B187" s="1" t="s">
        <v>375</v>
      </c>
      <c r="C187" s="2" t="s">
        <v>1358</v>
      </c>
    </row>
    <row r="188" spans="1:3" x14ac:dyDescent="0.15">
      <c r="A188" s="1" t="s">
        <v>1270</v>
      </c>
      <c r="B188" s="1" t="s">
        <v>1295</v>
      </c>
      <c r="C188" s="2">
        <v>490001</v>
      </c>
    </row>
    <row r="189" spans="1:3" x14ac:dyDescent="0.15">
      <c r="A189" s="1" t="s">
        <v>1271</v>
      </c>
      <c r="B189" s="1" t="s">
        <v>1296</v>
      </c>
      <c r="C189" s="2">
        <v>490009</v>
      </c>
    </row>
    <row r="190" spans="1:3" x14ac:dyDescent="0.15">
      <c r="A190" s="1" t="s">
        <v>844</v>
      </c>
      <c r="B190" s="1" t="s">
        <v>899</v>
      </c>
      <c r="C190" s="2">
        <v>490010</v>
      </c>
    </row>
    <row r="191" spans="1:3" x14ac:dyDescent="0.15">
      <c r="A191" s="1" t="s">
        <v>1272</v>
      </c>
      <c r="B191" s="1" t="s">
        <v>900</v>
      </c>
      <c r="C191" s="2">
        <v>490011</v>
      </c>
    </row>
    <row r="192" spans="1:3" x14ac:dyDescent="0.15">
      <c r="A192" s="1" t="s">
        <v>845</v>
      </c>
      <c r="B192" s="1" t="s">
        <v>901</v>
      </c>
      <c r="C192" s="2">
        <v>490012</v>
      </c>
    </row>
    <row r="193" spans="1:3" x14ac:dyDescent="0.15">
      <c r="A193" s="1" t="s">
        <v>64</v>
      </c>
      <c r="B193" s="1" t="s">
        <v>65</v>
      </c>
      <c r="C193" s="2">
        <v>490013</v>
      </c>
    </row>
    <row r="194" spans="1:3" x14ac:dyDescent="0.15">
      <c r="A194" s="1" t="s">
        <v>849</v>
      </c>
      <c r="B194" s="1" t="s">
        <v>902</v>
      </c>
      <c r="C194" s="2">
        <v>490014</v>
      </c>
    </row>
    <row r="195" spans="1:3" x14ac:dyDescent="0.15">
      <c r="A195" s="1" t="s">
        <v>850</v>
      </c>
      <c r="B195" s="1" t="s">
        <v>903</v>
      </c>
      <c r="C195" s="2">
        <v>490015</v>
      </c>
    </row>
    <row r="196" spans="1:3" x14ac:dyDescent="0.15">
      <c r="A196" s="1" t="s">
        <v>851</v>
      </c>
      <c r="B196" s="1" t="s">
        <v>904</v>
      </c>
      <c r="C196" s="2">
        <v>490016</v>
      </c>
    </row>
    <row r="197" spans="1:3" x14ac:dyDescent="0.15">
      <c r="A197" s="1" t="s">
        <v>1273</v>
      </c>
      <c r="B197" s="1" t="s">
        <v>1297</v>
      </c>
      <c r="C197" s="2">
        <v>490019</v>
      </c>
    </row>
    <row r="198" spans="1:3" x14ac:dyDescent="0.15">
      <c r="A198" s="1" t="s">
        <v>864</v>
      </c>
      <c r="B198" s="1" t="s">
        <v>905</v>
      </c>
      <c r="C198" s="2">
        <v>490020</v>
      </c>
    </row>
    <row r="199" spans="1:3" x14ac:dyDescent="0.15">
      <c r="A199" s="1" t="s">
        <v>880</v>
      </c>
      <c r="B199" s="1" t="s">
        <v>906</v>
      </c>
      <c r="C199" s="2">
        <v>490021</v>
      </c>
    </row>
    <row r="200" spans="1:3" x14ac:dyDescent="0.15">
      <c r="A200" s="1" t="s">
        <v>876</v>
      </c>
      <c r="B200" s="1" t="s">
        <v>907</v>
      </c>
      <c r="C200" s="2">
        <v>490023</v>
      </c>
    </row>
    <row r="201" spans="1:3" x14ac:dyDescent="0.15">
      <c r="A201" s="1" t="s">
        <v>877</v>
      </c>
      <c r="B201" s="1" t="s">
        <v>908</v>
      </c>
      <c r="C201" s="2">
        <v>490024</v>
      </c>
    </row>
    <row r="202" spans="1:3" x14ac:dyDescent="0.15">
      <c r="A202" s="1" t="s">
        <v>1088</v>
      </c>
      <c r="B202" s="1" t="s">
        <v>1089</v>
      </c>
      <c r="C202" s="2">
        <v>490025</v>
      </c>
    </row>
    <row r="203" spans="1:3" x14ac:dyDescent="0.15">
      <c r="A203" s="1" t="s">
        <v>884</v>
      </c>
      <c r="B203" s="1" t="s">
        <v>909</v>
      </c>
      <c r="C203" s="2">
        <v>490033</v>
      </c>
    </row>
    <row r="204" spans="1:3" x14ac:dyDescent="0.15">
      <c r="A204" s="1" t="s">
        <v>891</v>
      </c>
      <c r="B204" s="1" t="s">
        <v>910</v>
      </c>
      <c r="C204" s="2">
        <v>490034</v>
      </c>
    </row>
    <row r="205" spans="1:3" x14ac:dyDescent="0.15">
      <c r="A205" s="1" t="s">
        <v>894</v>
      </c>
      <c r="B205" s="1" t="s">
        <v>911</v>
      </c>
      <c r="C205" s="2">
        <v>490035</v>
      </c>
    </row>
    <row r="206" spans="1:3" x14ac:dyDescent="0.15">
      <c r="A206" s="1" t="s">
        <v>897</v>
      </c>
      <c r="B206" s="1" t="s">
        <v>912</v>
      </c>
      <c r="C206" s="2">
        <v>490040</v>
      </c>
    </row>
    <row r="207" spans="1:3" x14ac:dyDescent="0.15">
      <c r="A207" s="1" t="s">
        <v>892</v>
      </c>
      <c r="B207" s="1" t="s">
        <v>913</v>
      </c>
      <c r="C207" s="2">
        <v>490089</v>
      </c>
    </row>
    <row r="208" spans="1:3" x14ac:dyDescent="0.15">
      <c r="A208" s="1" t="s">
        <v>853</v>
      </c>
      <c r="B208" s="1" t="s">
        <v>914</v>
      </c>
      <c r="C208" s="2">
        <v>491003</v>
      </c>
    </row>
    <row r="209" spans="1:3" x14ac:dyDescent="0.15">
      <c r="A209" s="1" t="s">
        <v>842</v>
      </c>
      <c r="B209" s="1" t="s">
        <v>915</v>
      </c>
      <c r="C209" s="2">
        <v>491038</v>
      </c>
    </row>
    <row r="210" spans="1:3" x14ac:dyDescent="0.15">
      <c r="A210" s="1" t="s">
        <v>843</v>
      </c>
      <c r="B210" s="1" t="s">
        <v>916</v>
      </c>
      <c r="C210" s="2">
        <v>492018</v>
      </c>
    </row>
    <row r="211" spans="1:3" x14ac:dyDescent="0.15">
      <c r="A211" s="1" t="s">
        <v>1274</v>
      </c>
      <c r="B211" s="1" t="s">
        <v>917</v>
      </c>
      <c r="C211" s="2">
        <v>492019</v>
      </c>
    </row>
    <row r="212" spans="1:3" x14ac:dyDescent="0.15">
      <c r="A212" s="1" t="s">
        <v>1275</v>
      </c>
      <c r="B212" s="1" t="s">
        <v>1298</v>
      </c>
      <c r="C212" s="2">
        <v>492020</v>
      </c>
    </row>
    <row r="213" spans="1:3" x14ac:dyDescent="0.15">
      <c r="A213" s="1" t="s">
        <v>1276</v>
      </c>
      <c r="B213" s="1" t="s">
        <v>918</v>
      </c>
      <c r="C213" s="2">
        <v>492021</v>
      </c>
    </row>
    <row r="214" spans="1:3" x14ac:dyDescent="0.15">
      <c r="A214" s="1" t="s">
        <v>852</v>
      </c>
      <c r="B214" s="1" t="s">
        <v>919</v>
      </c>
      <c r="C214" s="2">
        <v>492029</v>
      </c>
    </row>
    <row r="215" spans="1:3" x14ac:dyDescent="0.15">
      <c r="A215" s="1" t="s">
        <v>1090</v>
      </c>
      <c r="B215" s="1" t="s">
        <v>1091</v>
      </c>
      <c r="C215" s="2">
        <v>492033</v>
      </c>
    </row>
    <row r="216" spans="1:3" x14ac:dyDescent="0.15">
      <c r="A216" s="1" t="s">
        <v>857</v>
      </c>
      <c r="B216" s="1" t="s">
        <v>920</v>
      </c>
      <c r="C216" s="2">
        <v>492035</v>
      </c>
    </row>
    <row r="217" spans="1:3" x14ac:dyDescent="0.15">
      <c r="A217" s="1" t="s">
        <v>854</v>
      </c>
      <c r="B217" s="1" t="s">
        <v>921</v>
      </c>
      <c r="C217" s="2">
        <v>492037</v>
      </c>
    </row>
    <row r="218" spans="1:3" x14ac:dyDescent="0.15">
      <c r="A218" s="1" t="s">
        <v>1277</v>
      </c>
      <c r="B218" s="1" t="s">
        <v>1299</v>
      </c>
      <c r="C218" s="2">
        <v>492045</v>
      </c>
    </row>
    <row r="219" spans="1:3" x14ac:dyDescent="0.15">
      <c r="A219" s="1" t="s">
        <v>865</v>
      </c>
      <c r="B219" s="1" t="s">
        <v>922</v>
      </c>
      <c r="C219" s="2">
        <v>492047</v>
      </c>
    </row>
    <row r="220" spans="1:3" x14ac:dyDescent="0.15">
      <c r="A220" s="1" t="s">
        <v>866</v>
      </c>
      <c r="B220" s="1" t="s">
        <v>923</v>
      </c>
      <c r="C220" s="2">
        <v>492051</v>
      </c>
    </row>
    <row r="221" spans="1:3" x14ac:dyDescent="0.15">
      <c r="A221" s="1" t="s">
        <v>867</v>
      </c>
      <c r="B221" s="1" t="s">
        <v>924</v>
      </c>
      <c r="C221" s="2">
        <v>492052</v>
      </c>
    </row>
    <row r="222" spans="1:3" x14ac:dyDescent="0.15">
      <c r="A222" s="1" t="s">
        <v>868</v>
      </c>
      <c r="B222" s="1" t="s">
        <v>925</v>
      </c>
      <c r="C222" s="2">
        <v>492055</v>
      </c>
    </row>
    <row r="223" spans="1:3" x14ac:dyDescent="0.15">
      <c r="A223" s="1" t="s">
        <v>1278</v>
      </c>
      <c r="B223" s="1" t="s">
        <v>1300</v>
      </c>
      <c r="C223" s="2">
        <v>492062</v>
      </c>
    </row>
    <row r="224" spans="1:3" x14ac:dyDescent="0.15">
      <c r="A224" s="1" t="s">
        <v>869</v>
      </c>
      <c r="B224" s="1" t="s">
        <v>926</v>
      </c>
      <c r="C224" s="2">
        <v>492064</v>
      </c>
    </row>
    <row r="225" spans="1:3" x14ac:dyDescent="0.15">
      <c r="A225" s="1" t="s">
        <v>870</v>
      </c>
      <c r="B225" s="1" t="s">
        <v>927</v>
      </c>
      <c r="C225" s="2">
        <v>492066</v>
      </c>
    </row>
    <row r="226" spans="1:3" x14ac:dyDescent="0.15">
      <c r="A226" s="1" t="s">
        <v>863</v>
      </c>
      <c r="B226" s="1" t="s">
        <v>928</v>
      </c>
      <c r="C226" s="2">
        <v>492070</v>
      </c>
    </row>
    <row r="227" spans="1:3" x14ac:dyDescent="0.15">
      <c r="A227" s="1" t="s">
        <v>871</v>
      </c>
      <c r="B227" s="1" t="s">
        <v>929</v>
      </c>
      <c r="C227" s="2">
        <v>492085</v>
      </c>
    </row>
    <row r="228" spans="1:3" x14ac:dyDescent="0.15">
      <c r="A228" s="1" t="s">
        <v>856</v>
      </c>
      <c r="B228" s="1" t="s">
        <v>930</v>
      </c>
      <c r="C228" s="2">
        <v>492087</v>
      </c>
    </row>
    <row r="229" spans="1:3" x14ac:dyDescent="0.15">
      <c r="A229" s="1" t="s">
        <v>872</v>
      </c>
      <c r="B229" s="1" t="s">
        <v>931</v>
      </c>
      <c r="C229" s="2">
        <v>492089</v>
      </c>
    </row>
    <row r="230" spans="1:3" x14ac:dyDescent="0.15">
      <c r="A230" s="1" t="s">
        <v>873</v>
      </c>
      <c r="B230" s="1" t="s">
        <v>932</v>
      </c>
      <c r="C230" s="2">
        <v>492090</v>
      </c>
    </row>
    <row r="231" spans="1:3" x14ac:dyDescent="0.15">
      <c r="A231" s="1" t="s">
        <v>874</v>
      </c>
      <c r="B231" s="1" t="s">
        <v>933</v>
      </c>
      <c r="C231" s="2">
        <v>492092</v>
      </c>
    </row>
    <row r="232" spans="1:3" x14ac:dyDescent="0.15">
      <c r="A232" s="1" t="s">
        <v>875</v>
      </c>
      <c r="B232" s="1" t="s">
        <v>934</v>
      </c>
      <c r="C232" s="2">
        <v>492094</v>
      </c>
    </row>
    <row r="233" spans="1:3" x14ac:dyDescent="0.15">
      <c r="A233" s="1" t="s">
        <v>889</v>
      </c>
      <c r="B233" s="1" t="s">
        <v>935</v>
      </c>
      <c r="C233" s="2">
        <v>492095</v>
      </c>
    </row>
    <row r="234" spans="1:3" x14ac:dyDescent="0.15">
      <c r="A234" s="1" t="s">
        <v>878</v>
      </c>
      <c r="B234" s="1" t="s">
        <v>936</v>
      </c>
      <c r="C234" s="2">
        <v>492100</v>
      </c>
    </row>
    <row r="235" spans="1:3" x14ac:dyDescent="0.15">
      <c r="A235" s="1" t="s">
        <v>879</v>
      </c>
      <c r="B235" s="1" t="s">
        <v>937</v>
      </c>
      <c r="C235" s="2">
        <v>492105</v>
      </c>
    </row>
    <row r="236" spans="1:3" x14ac:dyDescent="0.15">
      <c r="A236" s="1" t="s">
        <v>881</v>
      </c>
      <c r="B236" s="1" t="s">
        <v>938</v>
      </c>
      <c r="C236" s="2">
        <v>492109</v>
      </c>
    </row>
    <row r="237" spans="1:3" x14ac:dyDescent="0.15">
      <c r="A237" s="1" t="s">
        <v>882</v>
      </c>
      <c r="B237" s="1" t="s">
        <v>939</v>
      </c>
      <c r="C237" s="2">
        <v>492110</v>
      </c>
    </row>
    <row r="238" spans="1:3" x14ac:dyDescent="0.15">
      <c r="A238" s="1" t="s">
        <v>858</v>
      </c>
      <c r="B238" s="1" t="s">
        <v>940</v>
      </c>
      <c r="C238" s="2">
        <v>492114</v>
      </c>
    </row>
    <row r="239" spans="1:3" x14ac:dyDescent="0.15">
      <c r="A239" s="1" t="s">
        <v>883</v>
      </c>
      <c r="B239" s="1" t="s">
        <v>941</v>
      </c>
      <c r="C239" s="2">
        <v>492116</v>
      </c>
    </row>
    <row r="240" spans="1:3" x14ac:dyDescent="0.15">
      <c r="A240" s="1" t="s">
        <v>1279</v>
      </c>
      <c r="B240" s="1" t="s">
        <v>1301</v>
      </c>
      <c r="C240" s="2">
        <v>492122</v>
      </c>
    </row>
    <row r="241" spans="1:3" x14ac:dyDescent="0.15">
      <c r="A241" s="1" t="s">
        <v>890</v>
      </c>
      <c r="B241" s="1" t="s">
        <v>942</v>
      </c>
      <c r="C241" s="2">
        <v>492123</v>
      </c>
    </row>
    <row r="242" spans="1:3" x14ac:dyDescent="0.15">
      <c r="A242" s="1" t="s">
        <v>885</v>
      </c>
      <c r="B242" s="1" t="s">
        <v>943</v>
      </c>
      <c r="C242" s="2">
        <v>492126</v>
      </c>
    </row>
    <row r="243" spans="1:3" x14ac:dyDescent="0.15">
      <c r="A243" s="1" t="s">
        <v>886</v>
      </c>
      <c r="B243" s="1" t="s">
        <v>944</v>
      </c>
      <c r="C243" s="2">
        <v>492133</v>
      </c>
    </row>
    <row r="244" spans="1:3" x14ac:dyDescent="0.15">
      <c r="A244" s="1" t="s">
        <v>1092</v>
      </c>
      <c r="B244" s="1" t="s">
        <v>1093</v>
      </c>
      <c r="C244" s="2">
        <v>492135</v>
      </c>
    </row>
    <row r="245" spans="1:3" x14ac:dyDescent="0.15">
      <c r="A245" s="1" t="s">
        <v>887</v>
      </c>
      <c r="B245" s="1" t="s">
        <v>945</v>
      </c>
      <c r="C245" s="2">
        <v>492137</v>
      </c>
    </row>
    <row r="246" spans="1:3" x14ac:dyDescent="0.15">
      <c r="A246" s="1" t="s">
        <v>861</v>
      </c>
      <c r="B246" s="1" t="s">
        <v>946</v>
      </c>
      <c r="C246" s="2">
        <v>492140</v>
      </c>
    </row>
    <row r="247" spans="1:3" x14ac:dyDescent="0.15">
      <c r="A247" s="1" t="s">
        <v>895</v>
      </c>
      <c r="B247" s="1" t="s">
        <v>947</v>
      </c>
      <c r="C247" s="2">
        <v>492156</v>
      </c>
    </row>
    <row r="248" spans="1:3" x14ac:dyDescent="0.15">
      <c r="A248" s="1" t="s">
        <v>896</v>
      </c>
      <c r="B248" s="1" t="s">
        <v>948</v>
      </c>
      <c r="C248" s="2">
        <v>492158</v>
      </c>
    </row>
    <row r="249" spans="1:3" x14ac:dyDescent="0.15">
      <c r="A249" s="1" t="s">
        <v>1094</v>
      </c>
      <c r="B249" s="1" t="s">
        <v>1095</v>
      </c>
      <c r="C249" s="2">
        <v>492161</v>
      </c>
    </row>
    <row r="250" spans="1:3" x14ac:dyDescent="0.15">
      <c r="A250" s="1" t="s">
        <v>898</v>
      </c>
      <c r="B250" s="1" t="s">
        <v>949</v>
      </c>
      <c r="C250" s="2">
        <v>492173</v>
      </c>
    </row>
    <row r="251" spans="1:3" x14ac:dyDescent="0.15">
      <c r="A251" s="1" t="s">
        <v>1280</v>
      </c>
      <c r="B251" s="1" t="s">
        <v>1302</v>
      </c>
      <c r="C251" s="2">
        <v>492174</v>
      </c>
    </row>
    <row r="252" spans="1:3" x14ac:dyDescent="0.15">
      <c r="A252" s="1" t="s">
        <v>1096</v>
      </c>
      <c r="B252" s="1" t="s">
        <v>1097</v>
      </c>
      <c r="C252" s="2">
        <v>492207</v>
      </c>
    </row>
    <row r="253" spans="1:3" x14ac:dyDescent="0.15">
      <c r="A253" s="1" t="s">
        <v>1281</v>
      </c>
      <c r="B253" s="1" t="s">
        <v>1303</v>
      </c>
      <c r="C253" s="2">
        <v>492321</v>
      </c>
    </row>
    <row r="254" spans="1:3" x14ac:dyDescent="0.15">
      <c r="A254" s="1" t="s">
        <v>862</v>
      </c>
      <c r="B254" s="1" t="s">
        <v>950</v>
      </c>
      <c r="C254" s="2">
        <v>492330</v>
      </c>
    </row>
    <row r="255" spans="1:3" x14ac:dyDescent="0.15">
      <c r="A255" s="1" t="s">
        <v>1282</v>
      </c>
      <c r="B255" s="1" t="s">
        <v>951</v>
      </c>
      <c r="C255" s="2">
        <v>492333</v>
      </c>
    </row>
    <row r="256" spans="1:3" x14ac:dyDescent="0.15">
      <c r="A256" s="1" t="s">
        <v>855</v>
      </c>
      <c r="B256" s="1" t="s">
        <v>952</v>
      </c>
      <c r="C256" s="2">
        <v>492337</v>
      </c>
    </row>
    <row r="257" spans="1:3" x14ac:dyDescent="0.15">
      <c r="A257" s="1" t="s">
        <v>1283</v>
      </c>
      <c r="B257" s="1" t="s">
        <v>1304</v>
      </c>
      <c r="C257" s="2">
        <v>492339</v>
      </c>
    </row>
    <row r="258" spans="1:3" x14ac:dyDescent="0.15">
      <c r="A258" s="1" t="s">
        <v>859</v>
      </c>
      <c r="B258" s="1" t="s">
        <v>953</v>
      </c>
      <c r="C258" s="2">
        <v>492420</v>
      </c>
    </row>
    <row r="259" spans="1:3" x14ac:dyDescent="0.15">
      <c r="A259" s="6" t="s">
        <v>1284</v>
      </c>
      <c r="B259" s="6" t="s">
        <v>1305</v>
      </c>
      <c r="C259" s="7">
        <v>492448</v>
      </c>
    </row>
    <row r="260" spans="1:3" x14ac:dyDescent="0.15">
      <c r="A260" s="6" t="s">
        <v>888</v>
      </c>
      <c r="B260" s="6" t="s">
        <v>954</v>
      </c>
      <c r="C260" s="7">
        <v>492465</v>
      </c>
    </row>
    <row r="261" spans="1:3" x14ac:dyDescent="0.15">
      <c r="A261" s="6" t="s">
        <v>893</v>
      </c>
      <c r="B261" s="6" t="s">
        <v>955</v>
      </c>
      <c r="C261" s="7">
        <v>492489</v>
      </c>
    </row>
    <row r="262" spans="1:3" x14ac:dyDescent="0.15">
      <c r="A262" s="6" t="s">
        <v>860</v>
      </c>
      <c r="B262" s="6" t="s">
        <v>956</v>
      </c>
      <c r="C262" s="7">
        <v>492532</v>
      </c>
    </row>
    <row r="263" spans="1:3" x14ac:dyDescent="0.15">
      <c r="A263" s="6" t="s">
        <v>67</v>
      </c>
      <c r="B263" s="6" t="s">
        <v>68</v>
      </c>
      <c r="C263" s="7">
        <v>492607</v>
      </c>
    </row>
    <row r="264" spans="1:3" x14ac:dyDescent="0.15">
      <c r="A264" s="1" t="s">
        <v>1098</v>
      </c>
      <c r="B264" s="1" t="s">
        <v>1099</v>
      </c>
      <c r="C264" s="7">
        <v>492901</v>
      </c>
    </row>
    <row r="265" spans="1:3" x14ac:dyDescent="0.15">
      <c r="A265" s="1" t="s">
        <v>848</v>
      </c>
      <c r="B265" s="1" t="s">
        <v>389</v>
      </c>
      <c r="C265" s="7">
        <v>494005</v>
      </c>
    </row>
    <row r="266" spans="1:3" x14ac:dyDescent="0.15">
      <c r="A266" s="1" t="s">
        <v>846</v>
      </c>
      <c r="B266" s="1" t="s">
        <v>66</v>
      </c>
      <c r="C266" s="7">
        <v>494006</v>
      </c>
    </row>
    <row r="267" spans="1:3" x14ac:dyDescent="0.15">
      <c r="A267" s="1" t="s">
        <v>847</v>
      </c>
      <c r="B267" s="1" t="s">
        <v>957</v>
      </c>
      <c r="C267" s="7">
        <v>494007</v>
      </c>
    </row>
    <row r="268" spans="1:3" x14ac:dyDescent="0.15">
      <c r="A268" s="1" t="s">
        <v>1201</v>
      </c>
      <c r="B268" s="1" t="s">
        <v>1207</v>
      </c>
      <c r="C268" s="7">
        <v>500001</v>
      </c>
    </row>
    <row r="269" spans="1:3" x14ac:dyDescent="0.15">
      <c r="A269" s="1" t="s">
        <v>1109</v>
      </c>
      <c r="B269" s="1" t="s">
        <v>1110</v>
      </c>
      <c r="C269" s="7">
        <v>500002</v>
      </c>
    </row>
    <row r="270" spans="1:3" x14ac:dyDescent="0.15">
      <c r="A270" s="1" t="s">
        <v>1177</v>
      </c>
      <c r="B270" s="1" t="s">
        <v>1111</v>
      </c>
      <c r="C270" s="7">
        <v>500003</v>
      </c>
    </row>
    <row r="271" spans="1:3" x14ac:dyDescent="0.15">
      <c r="A271" s="1" t="s">
        <v>1112</v>
      </c>
      <c r="B271" s="1" t="s">
        <v>1113</v>
      </c>
      <c r="C271" s="7">
        <v>500004</v>
      </c>
    </row>
    <row r="272" spans="1:3" x14ac:dyDescent="0.15">
      <c r="A272" s="1" t="s">
        <v>1114</v>
      </c>
      <c r="B272" s="1" t="s">
        <v>1115</v>
      </c>
      <c r="C272" s="7">
        <v>500005</v>
      </c>
    </row>
    <row r="273" spans="1:3" x14ac:dyDescent="0.15">
      <c r="A273" s="1" t="s">
        <v>1178</v>
      </c>
      <c r="B273" s="1" t="s">
        <v>1208</v>
      </c>
      <c r="C273" s="2">
        <v>500006</v>
      </c>
    </row>
    <row r="274" spans="1:3" x14ac:dyDescent="0.15">
      <c r="A274" s="1" t="s">
        <v>1179</v>
      </c>
      <c r="B274" s="1" t="s">
        <v>1209</v>
      </c>
      <c r="C274" s="2">
        <v>500007</v>
      </c>
    </row>
    <row r="275" spans="1:3" x14ac:dyDescent="0.15">
      <c r="A275" s="1" t="s">
        <v>1285</v>
      </c>
      <c r="B275" s="1" t="s">
        <v>1306</v>
      </c>
      <c r="C275" s="2">
        <v>500008</v>
      </c>
    </row>
    <row r="276" spans="1:3" x14ac:dyDescent="0.15">
      <c r="A276" s="1" t="s">
        <v>1180</v>
      </c>
      <c r="B276" s="1" t="s">
        <v>1210</v>
      </c>
      <c r="C276" s="2">
        <v>500009</v>
      </c>
    </row>
    <row r="277" spans="1:3" x14ac:dyDescent="0.15">
      <c r="A277" s="1" t="s">
        <v>1181</v>
      </c>
      <c r="B277" s="1" t="s">
        <v>1211</v>
      </c>
      <c r="C277" s="2">
        <v>500010</v>
      </c>
    </row>
    <row r="278" spans="1:3" x14ac:dyDescent="0.15">
      <c r="A278" s="1" t="s">
        <v>1182</v>
      </c>
      <c r="B278" s="1" t="s">
        <v>1212</v>
      </c>
      <c r="C278" s="2">
        <v>500011</v>
      </c>
    </row>
    <row r="279" spans="1:3" x14ac:dyDescent="0.15">
      <c r="A279" s="1" t="s">
        <v>1183</v>
      </c>
      <c r="B279" s="1" t="s">
        <v>1213</v>
      </c>
      <c r="C279" s="2">
        <v>500012</v>
      </c>
    </row>
    <row r="280" spans="1:3" x14ac:dyDescent="0.15">
      <c r="A280" s="1" t="s">
        <v>1184</v>
      </c>
      <c r="B280" s="1" t="s">
        <v>1214</v>
      </c>
      <c r="C280" s="2">
        <v>500013</v>
      </c>
    </row>
    <row r="281" spans="1:3" x14ac:dyDescent="0.15">
      <c r="A281" s="1" t="s">
        <v>1185</v>
      </c>
      <c r="B281" s="1" t="s">
        <v>1215</v>
      </c>
      <c r="C281" s="2">
        <v>500014</v>
      </c>
    </row>
    <row r="282" spans="1:3" x14ac:dyDescent="0.15">
      <c r="A282" s="1" t="s">
        <v>1117</v>
      </c>
      <c r="B282" s="1" t="s">
        <v>1118</v>
      </c>
      <c r="C282" s="2">
        <v>500015</v>
      </c>
    </row>
    <row r="283" spans="1:3" x14ac:dyDescent="0.15">
      <c r="A283" s="1" t="s">
        <v>1286</v>
      </c>
      <c r="B283" s="1" t="s">
        <v>1119</v>
      </c>
      <c r="C283" s="2">
        <v>500016</v>
      </c>
    </row>
    <row r="284" spans="1:3" x14ac:dyDescent="0.15">
      <c r="A284" s="1" t="s">
        <v>1120</v>
      </c>
      <c r="B284" s="1" t="s">
        <v>1121</v>
      </c>
      <c r="C284" s="2">
        <v>500017</v>
      </c>
    </row>
    <row r="285" spans="1:3" x14ac:dyDescent="0.15">
      <c r="A285" s="1" t="s">
        <v>1186</v>
      </c>
      <c r="B285" s="1" t="s">
        <v>1122</v>
      </c>
      <c r="C285" s="2">
        <v>500018</v>
      </c>
    </row>
    <row r="286" spans="1:3" x14ac:dyDescent="0.15">
      <c r="A286" s="1" t="s">
        <v>1187</v>
      </c>
      <c r="B286" s="1" t="s">
        <v>1123</v>
      </c>
      <c r="C286" s="2">
        <v>500019</v>
      </c>
    </row>
    <row r="287" spans="1:3" x14ac:dyDescent="0.15">
      <c r="A287" s="1" t="s">
        <v>1188</v>
      </c>
      <c r="B287" s="1" t="s">
        <v>1124</v>
      </c>
      <c r="C287" s="2">
        <v>500020</v>
      </c>
    </row>
    <row r="288" spans="1:3" x14ac:dyDescent="0.15">
      <c r="A288" s="1" t="s">
        <v>1189</v>
      </c>
      <c r="B288" s="1" t="s">
        <v>1307</v>
      </c>
      <c r="C288" s="2">
        <v>500021</v>
      </c>
    </row>
    <row r="289" spans="1:3" x14ac:dyDescent="0.15">
      <c r="A289" s="1" t="s">
        <v>1190</v>
      </c>
      <c r="B289" s="1" t="s">
        <v>1308</v>
      </c>
      <c r="C289" s="2">
        <v>500022</v>
      </c>
    </row>
    <row r="290" spans="1:3" x14ac:dyDescent="0.15">
      <c r="A290" s="1" t="s">
        <v>1126</v>
      </c>
      <c r="B290" s="1" t="s">
        <v>1140</v>
      </c>
      <c r="C290" s="2">
        <v>500023</v>
      </c>
    </row>
    <row r="291" spans="1:3" x14ac:dyDescent="0.15">
      <c r="A291" s="1" t="s">
        <v>1127</v>
      </c>
      <c r="B291" s="1" t="s">
        <v>1141</v>
      </c>
      <c r="C291" s="2">
        <v>500024</v>
      </c>
    </row>
    <row r="292" spans="1:3" x14ac:dyDescent="0.15">
      <c r="A292" s="1" t="s">
        <v>1128</v>
      </c>
      <c r="B292" s="1" t="s">
        <v>1142</v>
      </c>
      <c r="C292" s="2">
        <v>500025</v>
      </c>
    </row>
    <row r="293" spans="1:3" x14ac:dyDescent="0.15">
      <c r="A293" s="1" t="s">
        <v>1129</v>
      </c>
      <c r="B293" s="1" t="s">
        <v>1143</v>
      </c>
      <c r="C293" s="2">
        <v>500026</v>
      </c>
    </row>
    <row r="294" spans="1:3" x14ac:dyDescent="0.15">
      <c r="A294" s="1" t="s">
        <v>1130</v>
      </c>
      <c r="B294" s="1" t="s">
        <v>1144</v>
      </c>
      <c r="C294" s="2">
        <v>500027</v>
      </c>
    </row>
    <row r="295" spans="1:3" x14ac:dyDescent="0.15">
      <c r="A295" s="1" t="s">
        <v>1131</v>
      </c>
      <c r="B295" s="1" t="s">
        <v>1145</v>
      </c>
      <c r="C295" s="2">
        <v>500028</v>
      </c>
    </row>
    <row r="296" spans="1:3" x14ac:dyDescent="0.15">
      <c r="A296" s="1" t="s">
        <v>1132</v>
      </c>
      <c r="B296" s="1" t="s">
        <v>1146</v>
      </c>
      <c r="C296" s="2">
        <v>500029</v>
      </c>
    </row>
    <row r="297" spans="1:3" x14ac:dyDescent="0.15">
      <c r="A297" s="1" t="s">
        <v>1133</v>
      </c>
      <c r="B297" s="1" t="s">
        <v>1147</v>
      </c>
      <c r="C297" s="2">
        <v>500030</v>
      </c>
    </row>
    <row r="298" spans="1:3" x14ac:dyDescent="0.15">
      <c r="A298" s="1" t="s">
        <v>1134</v>
      </c>
      <c r="B298" s="1" t="s">
        <v>1148</v>
      </c>
      <c r="C298" s="2">
        <v>500031</v>
      </c>
    </row>
    <row r="299" spans="1:3" x14ac:dyDescent="0.15">
      <c r="A299" s="1" t="s">
        <v>1135</v>
      </c>
      <c r="B299" s="1" t="s">
        <v>1149</v>
      </c>
      <c r="C299" s="2">
        <v>500032</v>
      </c>
    </row>
    <row r="300" spans="1:3" x14ac:dyDescent="0.15">
      <c r="A300" s="1" t="s">
        <v>1136</v>
      </c>
      <c r="B300" s="1" t="s">
        <v>1150</v>
      </c>
      <c r="C300" s="2">
        <v>500033</v>
      </c>
    </row>
    <row r="301" spans="1:3" x14ac:dyDescent="0.15">
      <c r="A301" s="1" t="s">
        <v>1137</v>
      </c>
      <c r="B301" s="1" t="s">
        <v>1151</v>
      </c>
      <c r="C301" s="2">
        <v>500034</v>
      </c>
    </row>
    <row r="302" spans="1:3" x14ac:dyDescent="0.15">
      <c r="A302" s="1" t="s">
        <v>1138</v>
      </c>
      <c r="B302" s="1" t="s">
        <v>1152</v>
      </c>
      <c r="C302" s="2">
        <v>500035</v>
      </c>
    </row>
    <row r="303" spans="1:3" x14ac:dyDescent="0.15">
      <c r="A303" s="1" t="s">
        <v>1139</v>
      </c>
      <c r="B303" s="1" t="s">
        <v>1153</v>
      </c>
      <c r="C303" s="2">
        <v>500036</v>
      </c>
    </row>
    <row r="304" spans="1:3" x14ac:dyDescent="0.15">
      <c r="A304" s="1" t="s">
        <v>1154</v>
      </c>
      <c r="B304" s="1" t="s">
        <v>1155</v>
      </c>
      <c r="C304" s="2">
        <v>500037</v>
      </c>
    </row>
    <row r="305" spans="1:3" x14ac:dyDescent="0.15">
      <c r="A305" s="1" t="s">
        <v>1202</v>
      </c>
      <c r="B305" s="1" t="s">
        <v>1216</v>
      </c>
      <c r="C305" s="2">
        <v>500038</v>
      </c>
    </row>
    <row r="306" spans="1:3" x14ac:dyDescent="0.15">
      <c r="A306" s="1" t="s">
        <v>1203</v>
      </c>
      <c r="B306" s="1" t="s">
        <v>1217</v>
      </c>
      <c r="C306" s="2">
        <v>500039</v>
      </c>
    </row>
    <row r="307" spans="1:3" x14ac:dyDescent="0.15">
      <c r="A307" s="1" t="s">
        <v>1204</v>
      </c>
      <c r="B307" s="1" t="s">
        <v>1218</v>
      </c>
      <c r="C307" s="2">
        <v>500040</v>
      </c>
    </row>
    <row r="308" spans="1:3" x14ac:dyDescent="0.15">
      <c r="A308" s="1" t="s">
        <v>1205</v>
      </c>
      <c r="B308" s="1" t="s">
        <v>1219</v>
      </c>
      <c r="C308" s="2">
        <v>500041</v>
      </c>
    </row>
    <row r="309" spans="1:3" x14ac:dyDescent="0.15">
      <c r="A309" s="1" t="s">
        <v>1206</v>
      </c>
      <c r="B309" s="1" t="s">
        <v>1220</v>
      </c>
      <c r="C309" s="2">
        <v>500042</v>
      </c>
    </row>
    <row r="310" spans="1:3" x14ac:dyDescent="0.15">
      <c r="A310" s="1" t="s">
        <v>1231</v>
      </c>
      <c r="B310" s="1" t="s">
        <v>1227</v>
      </c>
      <c r="C310" s="2">
        <v>500043</v>
      </c>
    </row>
    <row r="311" spans="1:3" x14ac:dyDescent="0.15">
      <c r="A311" s="1" t="s">
        <v>1232</v>
      </c>
      <c r="B311" s="1" t="s">
        <v>1228</v>
      </c>
      <c r="C311" s="2">
        <v>500044</v>
      </c>
    </row>
    <row r="312" spans="1:3" x14ac:dyDescent="0.15">
      <c r="A312" s="1" t="s">
        <v>1233</v>
      </c>
      <c r="B312" s="1" t="s">
        <v>1229</v>
      </c>
      <c r="C312" s="2">
        <v>500045</v>
      </c>
    </row>
    <row r="313" spans="1:3" x14ac:dyDescent="0.15">
      <c r="A313" s="1" t="s">
        <v>1234</v>
      </c>
      <c r="B313" s="1" t="s">
        <v>1230</v>
      </c>
      <c r="C313" s="2">
        <v>500046</v>
      </c>
    </row>
    <row r="314" spans="1:3" x14ac:dyDescent="0.15">
      <c r="A314" s="1" t="s">
        <v>1235</v>
      </c>
      <c r="B314" s="1" t="s">
        <v>1309</v>
      </c>
      <c r="C314" s="2">
        <v>500047</v>
      </c>
    </row>
    <row r="315" spans="1:3" x14ac:dyDescent="0.15">
      <c r="A315" s="1" t="s">
        <v>1287</v>
      </c>
      <c r="B315" s="1" t="s">
        <v>1310</v>
      </c>
      <c r="C315" s="2">
        <v>500048</v>
      </c>
    </row>
    <row r="316" spans="1:3" x14ac:dyDescent="0.15">
      <c r="A316" s="1" t="s">
        <v>1288</v>
      </c>
      <c r="B316" s="1" t="s">
        <v>1311</v>
      </c>
      <c r="C316" s="2">
        <v>500049</v>
      </c>
    </row>
    <row r="317" spans="1:3" x14ac:dyDescent="0.15">
      <c r="A317" s="1" t="s">
        <v>1289</v>
      </c>
      <c r="B317" s="1" t="s">
        <v>1312</v>
      </c>
      <c r="C317" s="2">
        <v>500050</v>
      </c>
    </row>
    <row r="318" spans="1:3" x14ac:dyDescent="0.15">
      <c r="A318" s="1" t="s">
        <v>1362</v>
      </c>
      <c r="B318" s="1" t="s">
        <v>1363</v>
      </c>
      <c r="C318" s="2">
        <v>500051</v>
      </c>
    </row>
    <row r="319" spans="1:3" x14ac:dyDescent="0.15">
      <c r="A319" s="1" t="s">
        <v>1364</v>
      </c>
      <c r="B319" s="1" t="s">
        <v>1365</v>
      </c>
      <c r="C319" s="2">
        <v>500052</v>
      </c>
    </row>
    <row r="320" spans="1:3" x14ac:dyDescent="0.15">
      <c r="A320" s="1" t="s">
        <v>1366</v>
      </c>
      <c r="B320" s="1" t="s">
        <v>1367</v>
      </c>
      <c r="C320" s="2">
        <v>500053</v>
      </c>
    </row>
    <row r="321" spans="1:3" x14ac:dyDescent="0.15">
      <c r="A321" s="1" t="s">
        <v>1368</v>
      </c>
      <c r="B321" s="1" t="s">
        <v>1369</v>
      </c>
      <c r="C321" s="2">
        <v>500054</v>
      </c>
    </row>
    <row r="322" spans="1:3" x14ac:dyDescent="0.15">
      <c r="A322" s="1" t="s">
        <v>1370</v>
      </c>
      <c r="B322" s="1" t="s">
        <v>1371</v>
      </c>
      <c r="C322" s="2">
        <v>500055</v>
      </c>
    </row>
    <row r="323" spans="1:3" x14ac:dyDescent="0.15">
      <c r="A323" s="1" t="s">
        <v>1399</v>
      </c>
      <c r="B323" s="1" t="s">
        <v>1401</v>
      </c>
      <c r="C323" s="2">
        <v>500056</v>
      </c>
    </row>
    <row r="324" spans="1:3" x14ac:dyDescent="0.15">
      <c r="A324" s="1" t="s">
        <v>1400</v>
      </c>
      <c r="B324" s="1" t="s">
        <v>1402</v>
      </c>
      <c r="C324" s="2">
        <v>500057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16</vt:i4>
      </vt:variant>
    </vt:vector>
  </HeadingPairs>
  <TitlesOfParts>
    <vt:vector size="25" baseType="lpstr">
      <vt:lpstr>申込書（個人種目）</vt:lpstr>
      <vt:lpstr>申込書（リレー種目）</vt:lpstr>
      <vt:lpstr>参加料納入書</vt:lpstr>
      <vt:lpstr>自由シート</vt:lpstr>
      <vt:lpstr>kyougisha転記用</vt:lpstr>
      <vt:lpstr>relay転記用</vt:lpstr>
      <vt:lpstr>(種目・作業用)</vt:lpstr>
      <vt:lpstr>(種目資料・作業用)</vt:lpstr>
      <vt:lpstr>(所属・作業用)</vt:lpstr>
      <vt:lpstr>_ken1</vt:lpstr>
      <vt:lpstr>_ken2</vt:lpstr>
      <vt:lpstr>gakunen1</vt:lpstr>
      <vt:lpstr>gakunen2</vt:lpstr>
      <vt:lpstr>gender1</vt:lpstr>
      <vt:lpstr>参加料納入書!Print_Area</vt:lpstr>
      <vt:lpstr>'申込書（リレー種目）'!Print_Area</vt:lpstr>
      <vt:lpstr>'申込書（個人種目）'!Print_Area</vt:lpstr>
      <vt:lpstr>shozoku</vt:lpstr>
      <vt:lpstr>shubetsu1</vt:lpstr>
      <vt:lpstr>shubetsu2</vt:lpstr>
      <vt:lpstr>shumoku1</vt:lpstr>
      <vt:lpstr>shumoku2</vt:lpstr>
      <vt:lpstr>team2</vt:lpstr>
      <vt:lpstr>女</vt:lpstr>
      <vt:lpstr>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和史 横山</cp:lastModifiedBy>
  <cp:lastPrinted>2019-10-22T12:39:28Z</cp:lastPrinted>
  <dcterms:created xsi:type="dcterms:W3CDTF">2015-11-12T01:11:30Z</dcterms:created>
  <dcterms:modified xsi:type="dcterms:W3CDTF">2026-05-01T00:34:43Z</dcterms:modified>
</cp:coreProperties>
</file>